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240" windowWidth="26085" windowHeight="11895" firstSheet="7" activeTab="11"/>
  </bookViews>
  <sheets>
    <sheet name="01 25" sheetId="12" r:id="rId1"/>
    <sheet name="02 25" sheetId="13" r:id="rId2"/>
    <sheet name="03 25" sheetId="14" r:id="rId3"/>
    <sheet name="04 25" sheetId="15" r:id="rId4"/>
    <sheet name="05 25" sheetId="16" r:id="rId5"/>
    <sheet name="06 25" sheetId="17" r:id="rId6"/>
    <sheet name="07 25" sheetId="18" r:id="rId7"/>
    <sheet name="08 25" sheetId="19" r:id="rId8"/>
    <sheet name="09 25" sheetId="20" r:id="rId9"/>
    <sheet name="10 25" sheetId="21" r:id="rId10"/>
    <sheet name="11 25" sheetId="22" r:id="rId11"/>
    <sheet name="12 25" sheetId="23" r:id="rId12"/>
  </sheets>
  <definedNames>
    <definedName name="_xlnm.Print_Area" localSheetId="1">'02 25'!$A$1:$G$28</definedName>
    <definedName name="_xlnm.Print_Area" localSheetId="2">'03 25'!$A$1:$G$63</definedName>
    <definedName name="_xlnm.Print_Area" localSheetId="3">'04 25'!$A$1:$G$55</definedName>
    <definedName name="_xlnm.Print_Area" localSheetId="4">'05 25'!$A$1:$G$35</definedName>
    <definedName name="_xlnm.Print_Area" localSheetId="5">'06 25'!$A$1:$G$40</definedName>
    <definedName name="_xlnm.Print_Area" localSheetId="6">'07 25'!$A$1:$G$56</definedName>
    <definedName name="_xlnm.Print_Area" localSheetId="7">'08 25'!$A$1:$G$32</definedName>
    <definedName name="_xlnm.Print_Area" localSheetId="8">'09 25'!$A$1:$G$33</definedName>
    <definedName name="_xlnm.Print_Area" localSheetId="9">'10 25'!$A$1:$G$58</definedName>
    <definedName name="_xlnm.Print_Area" localSheetId="10">'11 25'!$A$1:$G$43</definedName>
    <definedName name="_xlnm.Print_Area" localSheetId="11">'12 25'!$A$1:$G$19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23" l="1"/>
  <c r="C21" i="23"/>
  <c r="A21" i="23"/>
  <c r="I5" i="23" l="1"/>
  <c r="H4" i="23"/>
  <c r="I4" i="23"/>
  <c r="J4" i="23"/>
  <c r="K4" i="23"/>
  <c r="K5" i="23"/>
  <c r="J5" i="23"/>
  <c r="H5" i="23"/>
  <c r="H5" i="22"/>
  <c r="D19" i="23" l="1"/>
  <c r="C19" i="23"/>
  <c r="I5" i="22" l="1"/>
  <c r="J5" i="22"/>
  <c r="K5" i="22"/>
  <c r="I4" i="22"/>
  <c r="J4" i="22"/>
  <c r="K4" i="22"/>
  <c r="H4" i="22"/>
  <c r="C43" i="22"/>
  <c r="C45" i="22" s="1"/>
  <c r="D45" i="22"/>
  <c r="A45" i="22"/>
  <c r="D43" i="22"/>
  <c r="D58" i="21"/>
  <c r="D60" i="21" s="1"/>
  <c r="C58" i="21"/>
  <c r="C60" i="21" s="1"/>
  <c r="A60" i="21"/>
  <c r="K4" i="21"/>
  <c r="K5" i="21"/>
  <c r="J5" i="21"/>
  <c r="I5" i="21"/>
  <c r="I4" i="21"/>
  <c r="J4" i="21"/>
  <c r="H5" i="21"/>
  <c r="H4" i="21"/>
  <c r="D35" i="20"/>
  <c r="C33" i="20" l="1"/>
  <c r="A35" i="20"/>
  <c r="I5" i="20"/>
  <c r="J5" i="20"/>
  <c r="K5" i="20"/>
  <c r="I4" i="20"/>
  <c r="J4" i="20"/>
  <c r="K4" i="20"/>
  <c r="H5" i="20"/>
  <c r="H4" i="20"/>
  <c r="D33" i="20"/>
  <c r="C35" i="20"/>
  <c r="I5" i="19"/>
  <c r="J5" i="19"/>
  <c r="K5" i="19"/>
  <c r="I4" i="19"/>
  <c r="J4" i="19"/>
  <c r="K4" i="19"/>
  <c r="H5" i="19"/>
  <c r="H4" i="19"/>
  <c r="D34" i="19"/>
  <c r="C34" i="19"/>
  <c r="A34" i="19"/>
  <c r="D32" i="19"/>
  <c r="C32" i="19"/>
  <c r="A58" i="18"/>
  <c r="K5" i="18"/>
  <c r="K4" i="18"/>
  <c r="J5" i="18"/>
  <c r="J4" i="18"/>
  <c r="I5" i="18"/>
  <c r="I4" i="18"/>
  <c r="H5" i="18"/>
  <c r="H4" i="18"/>
  <c r="D58" i="18"/>
  <c r="C58" i="18"/>
  <c r="C56" i="18"/>
  <c r="D56" i="18" l="1"/>
  <c r="C42" i="17"/>
  <c r="D42" i="17"/>
  <c r="C40" i="17"/>
  <c r="A42" i="17"/>
  <c r="K5" i="17"/>
  <c r="K4" i="17"/>
  <c r="J5" i="17"/>
  <c r="J4" i="17"/>
  <c r="I5" i="17"/>
  <c r="I4" i="17"/>
  <c r="H5" i="17"/>
  <c r="H4" i="17"/>
  <c r="D40" i="17" l="1"/>
  <c r="D37" i="16"/>
  <c r="C37" i="16"/>
  <c r="A37" i="16"/>
  <c r="K5" i="16"/>
  <c r="K4" i="16"/>
  <c r="I5" i="16"/>
  <c r="J5" i="16"/>
  <c r="I4" i="16"/>
  <c r="J4" i="16"/>
  <c r="H5" i="16"/>
  <c r="H4" i="16"/>
  <c r="D35" i="16"/>
  <c r="C35" i="16"/>
  <c r="A58" i="15" l="1"/>
  <c r="K5" i="15"/>
  <c r="K4" i="15"/>
  <c r="J5" i="15"/>
  <c r="I5" i="15"/>
  <c r="H5" i="15"/>
  <c r="J4" i="15"/>
  <c r="I4" i="15"/>
  <c r="H4" i="15"/>
  <c r="D56" i="15" l="1"/>
  <c r="C56" i="15"/>
  <c r="A66" i="14" l="1"/>
  <c r="K5" i="14"/>
  <c r="K4" i="14"/>
  <c r="I5" i="14"/>
  <c r="J5" i="14"/>
  <c r="I4" i="14"/>
  <c r="J4" i="14"/>
  <c r="H5" i="14"/>
  <c r="H4" i="14"/>
  <c r="D64" i="14" l="1"/>
  <c r="C64" i="14"/>
  <c r="I5" i="13"/>
  <c r="J5" i="13"/>
  <c r="K5" i="13"/>
  <c r="I4" i="13"/>
  <c r="J4" i="13"/>
  <c r="K4" i="13"/>
  <c r="H5" i="13"/>
  <c r="H4" i="13"/>
  <c r="A31" i="13"/>
  <c r="D29" i="13"/>
  <c r="D31" i="13" s="1"/>
  <c r="C29" i="13"/>
  <c r="C31" i="13" s="1"/>
  <c r="C44" i="12"/>
  <c r="D44" i="12"/>
  <c r="C58" i="15" l="1"/>
  <c r="C66" i="14"/>
  <c r="D58" i="15"/>
  <c r="D66" i="14"/>
</calcChain>
</file>

<file path=xl/sharedStrings.xml><?xml version="1.0" encoding="utf-8"?>
<sst xmlns="http://schemas.openxmlformats.org/spreadsheetml/2006/main" count="1098" uniqueCount="44">
  <si>
    <t>п.19д а.2</t>
  </si>
  <si>
    <t>п.19д а.4</t>
  </si>
  <si>
    <t>п.19д а.3</t>
  </si>
  <si>
    <t>п.19д  а.5</t>
  </si>
  <si>
    <t>№пп</t>
  </si>
  <si>
    <t>Наименование показателя</t>
  </si>
  <si>
    <t>Поданные заявки, шт.</t>
  </si>
  <si>
    <t>Аннулированные заявки, шт.</t>
  </si>
  <si>
    <t>Заключено договоров, шт</t>
  </si>
  <si>
    <t>Выполнено присоединений, шт.</t>
  </si>
  <si>
    <t>Приме-чание</t>
  </si>
  <si>
    <t>Количество  заявок на технологическое присоединение</t>
  </si>
  <si>
    <t xml:space="preserve"> -</t>
  </si>
  <si>
    <t>Мощность, необходимая для удовлетворения поданных заявок, кВт</t>
  </si>
  <si>
    <t xml:space="preserve">Наименование </t>
  </si>
  <si>
    <t>Мощность, кВт</t>
  </si>
  <si>
    <t>Сумма, руб</t>
  </si>
  <si>
    <t>Условия оплаты</t>
  </si>
  <si>
    <t>Договор</t>
  </si>
  <si>
    <t>Внесение платы за технологическое  присоединение  осуществляется заявителем  в   порядке,   предусмотренном   Правилами   технологического присоединения  энергопринимающих  устройств  потребителей электрической энергии, объектов по производству электрической энергии, а также объектов электросетевого хозяйства,  принадлежащих  сетевым  организациям  и  иным лицам, к электрическим сетям, утвержденными постановлением  Правительства Российской Федерации от 27 декабря 2004 г. N 861 "Об  утверждении  Правил недискриминационного доступа к услугам по передаче электрической  энергии и оказания этих услуг, Правил недискриминационного доступа к  услугам  по оперативно-диспетчерскому управлению в электроэнергетике и оказания  этих услуг,  Правил  недискриминационного  доступа  к  услугам  администратора торговой  системы  оптового  рынка  и  оказания  этих  услуг   и   Правил технологического присоединения энергопринимающих  устройств  потребителей электрической энергии, объектов по производству электрической энергии,  а также   объектов   электросетевого   хозяйства,     принадлежащих сетевым организациям и иным лицам, к электрическим сетям".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</si>
  <si>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январь 2025года. (п.19 д)</t>
  </si>
  <si>
    <t>Информация о заключенных договорах за  январь 2025г.(п.19д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</si>
  <si>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февраль 2025года. (п.19 д)</t>
  </si>
  <si>
    <t>Информация о заключенных договорах за  февраль 2025г.(п.19д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</si>
  <si>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март 2025года. (п.19 д)</t>
  </si>
  <si>
    <t>Информация о заключенных договорах за  март 2025г.(п.19д а.3)</t>
  </si>
  <si>
    <t>Информация о заключенных договорах за  апрель 2025г.(п.19д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</si>
  <si>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апрель 2025года. (п.19 д)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</si>
  <si>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май 2025года. (п.19 д)</t>
  </si>
  <si>
    <t>Информация о заключенных договорах за  май 2025г.(п.19д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</si>
  <si>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июнь 2025 года. (п.19 д)</t>
  </si>
  <si>
    <t>Информация о заключенных договорах за  июнь 2025г.(п.19д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</si>
  <si>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июль 2025 года. (п.19 д)</t>
  </si>
  <si>
    <t>Информация о заключенных договорах за  июль 2025г.(п.19д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</si>
  <si>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август 2025 года. (п.19 д)</t>
  </si>
  <si>
    <t>Информация о заключенных договорах за  август 2025г.(п.19д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</si>
  <si>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сентябрь 2025 года. (п.19 д)</t>
  </si>
  <si>
    <t>Информация о заключенных договорах за  сентябрь 2025г.(п.19д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</si>
  <si>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октябрь 2025 года. (п.19 д)</t>
  </si>
  <si>
    <t>Информация о заключенных договорах за  октябрь 2025г.(п.19д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</si>
  <si>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ноябрь 2025 года. (п.19 д)</t>
  </si>
  <si>
    <t>Информация о заключенных договорах за  ноябрь 2025г.(п.19д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</si>
  <si>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декабрь 2025 года. (п.19 д)</t>
  </si>
  <si>
    <t>Информация о заключенных договорах за  декабрь 2025г.(п.19д а.3)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</si>
</sst>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$#,##0\ ;\(\$#,##0\)"/>
    <numFmt numFmtId="165" formatCode="_-* #,##0&quot;р.&quot;_-;\-* #,##0&quot;р.&quot;_-;_-* &quot;-&quot;&quot;р.&quot;_-;_-@_-"/>
    <numFmt numFmtId="166" formatCode="_-* #,##0_р_._-;\-* #,##0_р_._-;_-* &quot;-&quot;_р_._-;_-@_-"/>
    <numFmt numFmtId="167" formatCode="0.000"/>
    <numFmt numFmtId="168" formatCode="#,##0.000"/>
  </numFmts>
  <fonts count="23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indexed="24"/>
      <name val="Arial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sz val="10"/>
      <name val="Arial Cyr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rgb="FF0000FF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9" fillId="0" borderId="2" applyNumberFormat="0" applyFont="0" applyFill="0" applyAlignment="0" applyProtection="0"/>
    <xf numFmtId="0" fontId="1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0" fontId="14" fillId="0" borderId="0" applyBorder="0">
      <alignment horizontal="center" vertical="center" wrapText="1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5" fillId="0" borderId="3" applyBorder="0">
      <alignment horizontal="center" vertical="center" wrapText="1"/>
    </xf>
    <xf numFmtId="4" fontId="16" fillId="2" borderId="1" applyBorder="0">
      <alignment horizontal="right"/>
    </xf>
    <xf numFmtId="0" fontId="12" fillId="0" borderId="4" applyNumberFormat="0" applyFill="0" applyAlignment="0" applyProtection="0"/>
    <xf numFmtId="0" fontId="13" fillId="0" borderId="0"/>
    <xf numFmtId="10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2" fontId="12" fillId="0" borderId="0" applyFill="0" applyBorder="0" applyAlignment="0" applyProtection="0"/>
    <xf numFmtId="166" fontId="13" fillId="0" borderId="0" applyFont="0" applyFill="0" applyBorder="0" applyAlignment="0" applyProtection="0"/>
    <xf numFmtId="4" fontId="16" fillId="3" borderId="0" applyFont="0" applyBorder="0">
      <alignment horizontal="right"/>
    </xf>
    <xf numFmtId="4" fontId="16" fillId="4" borderId="5" applyBorder="0">
      <alignment horizontal="right"/>
    </xf>
    <xf numFmtId="0" fontId="2" fillId="0" borderId="0"/>
    <xf numFmtId="0" fontId="1" fillId="0" borderId="0"/>
    <xf numFmtId="0" fontId="20" fillId="10" borderId="0" applyNumberFormat="0" applyBorder="0" applyAlignment="0" applyProtection="0"/>
    <xf numFmtId="0" fontId="1" fillId="0" borderId="0"/>
    <xf numFmtId="0" fontId="21" fillId="0" borderId="0"/>
  </cellStyleXfs>
  <cellXfs count="8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4" fontId="17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vertical="center"/>
    </xf>
    <xf numFmtId="4" fontId="18" fillId="0" borderId="0" xfId="0" applyNumberFormat="1" applyFont="1" applyFill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Fill="1"/>
    <xf numFmtId="4" fontId="7" fillId="0" borderId="0" xfId="0" applyNumberFormat="1" applyFont="1" applyFill="1" applyAlignment="1">
      <alignment wrapText="1"/>
    </xf>
    <xf numFmtId="0" fontId="19" fillId="0" borderId="0" xfId="0" applyFont="1"/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left" vertical="center" wrapText="1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2" fontId="19" fillId="0" borderId="0" xfId="0" applyNumberFormat="1" applyFont="1" applyFill="1" applyAlignment="1">
      <alignment vertical="center"/>
    </xf>
    <xf numFmtId="0" fontId="19" fillId="5" borderId="0" xfId="0" applyFont="1" applyFill="1" applyAlignment="1">
      <alignment vertical="center"/>
    </xf>
    <xf numFmtId="4" fontId="19" fillId="6" borderId="0" xfId="0" applyNumberFormat="1" applyFont="1" applyFill="1" applyAlignment="1">
      <alignment vertical="center"/>
    </xf>
    <xf numFmtId="4" fontId="19" fillId="7" borderId="0" xfId="0" applyNumberFormat="1" applyFont="1" applyFill="1" applyAlignment="1">
      <alignment vertical="center"/>
    </xf>
    <xf numFmtId="4" fontId="19" fillId="8" borderId="0" xfId="0" applyNumberFormat="1" applyFont="1" applyFill="1" applyAlignment="1">
      <alignment vertical="center"/>
    </xf>
    <xf numFmtId="4" fontId="19" fillId="5" borderId="0" xfId="0" applyNumberFormat="1" applyFont="1" applyFill="1" applyAlignment="1">
      <alignment vertical="center"/>
    </xf>
    <xf numFmtId="0" fontId="19" fillId="6" borderId="0" xfId="0" applyFont="1" applyFill="1" applyAlignment="1">
      <alignment vertical="center"/>
    </xf>
    <xf numFmtId="4" fontId="19" fillId="9" borderId="0" xfId="0" applyNumberFormat="1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" fontId="19" fillId="0" borderId="0" xfId="0" applyNumberFormat="1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 wrapText="1"/>
    </xf>
    <xf numFmtId="168" fontId="19" fillId="0" borderId="0" xfId="0" applyNumberFormat="1" applyFont="1" applyAlignment="1">
      <alignment vertical="center"/>
    </xf>
    <xf numFmtId="168" fontId="19" fillId="6" borderId="0" xfId="0" applyNumberFormat="1" applyFont="1" applyFill="1" applyAlignment="1">
      <alignment vertical="center"/>
    </xf>
    <xf numFmtId="167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wrapText="1"/>
    </xf>
    <xf numFmtId="4" fontId="22" fillId="0" borderId="1" xfId="0" applyNumberFormat="1" applyFont="1" applyFill="1" applyBorder="1" applyAlignment="1">
      <alignment wrapText="1"/>
    </xf>
    <xf numFmtId="4" fontId="3" fillId="0" borderId="1" xfId="0" applyNumberFormat="1" applyFont="1" applyFill="1" applyBorder="1" applyAlignment="1">
      <alignment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8">
    <cellStyle name="Comma0" xfId="1"/>
    <cellStyle name="Currency0" xfId="2"/>
    <cellStyle name="Date" xfId="3"/>
    <cellStyle name="Fixed" xfId="4"/>
    <cellStyle name="Heading 1" xfId="5"/>
    <cellStyle name="Heading 2" xfId="6"/>
    <cellStyle name="Total" xfId="7"/>
    <cellStyle name="ДАТА" xfId="8"/>
    <cellStyle name="Денежный [0] 2" xfId="9"/>
    <cellStyle name="Заголовок" xfId="10"/>
    <cellStyle name="ЗАГОЛОВОК1" xfId="11"/>
    <cellStyle name="ЗАГОЛОВОК2" xfId="12"/>
    <cellStyle name="ЗаголовокСтолбца" xfId="13"/>
    <cellStyle name="Значение" xfId="14"/>
    <cellStyle name="ИТОГОВЫЙ" xfId="15"/>
    <cellStyle name="Нейтральный 2" xfId="25"/>
    <cellStyle name="Обычный" xfId="0" builtinId="0"/>
    <cellStyle name="Обычный 2" xfId="16"/>
    <cellStyle name="Обычный 3" xfId="23"/>
    <cellStyle name="Обычный 3 2" xfId="26"/>
    <cellStyle name="Обычный 3 3" xfId="27"/>
    <cellStyle name="Обычный 4" xfId="24"/>
    <cellStyle name="Процент_4кв" xfId="17"/>
    <cellStyle name="Тысячи_4кв" xfId="18"/>
    <cellStyle name="ФИКСИРОВАННЫЙ" xfId="19"/>
    <cellStyle name="Финансовый [0] 2" xfId="20"/>
    <cellStyle name="Формула_НВВ - сети долгосрочный (15.07) - передано на оформление" xfId="21"/>
    <cellStyle name="ФормулаВБ" xfId="22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28" zoomScaleNormal="100" workbookViewId="0">
      <selection activeCell="F55" sqref="F55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style="30" customWidth="1"/>
    <col min="9" max="9" width="10.7109375" style="30" customWidth="1"/>
    <col min="10" max="10" width="10.5703125" style="30" customWidth="1"/>
    <col min="11" max="11" width="12.5703125" style="30" customWidth="1"/>
    <col min="12" max="12" width="9.140625" style="30"/>
  </cols>
  <sheetData>
    <row r="1" spans="1:12" s="1" customFormat="1" ht="45.75" customHeight="1" x14ac:dyDescent="0.25">
      <c r="A1" s="77" t="s">
        <v>20</v>
      </c>
      <c r="B1" s="77"/>
      <c r="C1" s="77"/>
      <c r="D1" s="77"/>
      <c r="E1" s="77"/>
      <c r="F1" s="77"/>
      <c r="G1" s="77"/>
      <c r="H1" s="26"/>
      <c r="I1" s="26"/>
      <c r="J1" s="26"/>
      <c r="K1" s="26"/>
      <c r="L1" s="26"/>
    </row>
    <row r="2" spans="1:12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 s="26"/>
      <c r="I2" s="26"/>
      <c r="J2" s="26"/>
      <c r="K2" s="26"/>
      <c r="L2" s="26"/>
    </row>
    <row r="3" spans="1:12" s="6" customFormat="1" ht="38.25" x14ac:dyDescent="0.25">
      <c r="A3" s="25" t="s">
        <v>4</v>
      </c>
      <c r="B3" s="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31"/>
      <c r="I3" s="31"/>
      <c r="J3" s="28"/>
      <c r="K3" s="31"/>
      <c r="L3" s="31"/>
    </row>
    <row r="4" spans="1:12" s="1" customFormat="1" ht="39" customHeight="1" x14ac:dyDescent="0.25">
      <c r="A4" s="7">
        <v>1</v>
      </c>
      <c r="B4" s="8" t="s">
        <v>11</v>
      </c>
      <c r="C4" s="10">
        <v>53</v>
      </c>
      <c r="D4" s="10">
        <v>0</v>
      </c>
      <c r="E4" s="10">
        <v>34</v>
      </c>
      <c r="F4" s="10">
        <v>21</v>
      </c>
      <c r="G4" s="9" t="s">
        <v>12</v>
      </c>
      <c r="H4" s="28"/>
      <c r="I4" s="28"/>
      <c r="J4" s="28"/>
      <c r="K4" s="28"/>
      <c r="L4" s="26"/>
    </row>
    <row r="5" spans="1:12" s="1" customFormat="1" ht="39" customHeight="1" x14ac:dyDescent="0.25">
      <c r="A5" s="7">
        <v>2</v>
      </c>
      <c r="B5" s="8" t="s">
        <v>13</v>
      </c>
      <c r="C5" s="10">
        <v>4674</v>
      </c>
      <c r="D5" s="10">
        <v>0</v>
      </c>
      <c r="E5" s="10">
        <v>3310</v>
      </c>
      <c r="F5" s="10">
        <v>1184.5999999999999</v>
      </c>
      <c r="G5" s="9" t="s">
        <v>12</v>
      </c>
      <c r="H5" s="28"/>
      <c r="I5" s="28"/>
      <c r="J5" s="28"/>
      <c r="K5" s="28"/>
      <c r="L5" s="26"/>
    </row>
    <row r="6" spans="1:12" s="1" customFormat="1" ht="6.75" customHeight="1" x14ac:dyDescent="0.25">
      <c r="A6" s="11"/>
      <c r="B6" s="12"/>
      <c r="C6" s="13"/>
      <c r="D6" s="14"/>
      <c r="E6" s="14"/>
      <c r="F6" s="14"/>
      <c r="G6" s="13"/>
      <c r="H6" s="26"/>
      <c r="I6" s="26"/>
      <c r="J6" s="26"/>
      <c r="K6" s="26"/>
      <c r="L6" s="26"/>
    </row>
    <row r="7" spans="1:12" s="1" customFormat="1" x14ac:dyDescent="0.25">
      <c r="A7" s="78" t="s">
        <v>21</v>
      </c>
      <c r="B7" s="78"/>
      <c r="C7" s="78"/>
      <c r="D7" s="78"/>
      <c r="E7" s="78"/>
      <c r="F7" s="78"/>
      <c r="G7" s="78"/>
      <c r="H7" s="28"/>
      <c r="I7" s="28"/>
      <c r="J7" s="28"/>
      <c r="K7" s="28"/>
      <c r="L7" s="26"/>
    </row>
    <row r="8" spans="1:12" s="1" customFormat="1" ht="4.5" customHeight="1" x14ac:dyDescent="0.25">
      <c r="A8" s="15"/>
      <c r="B8" s="16"/>
      <c r="C8" s="15"/>
      <c r="D8" s="15"/>
      <c r="E8" s="17"/>
      <c r="F8" s="15"/>
      <c r="G8" s="15"/>
      <c r="H8" s="26"/>
      <c r="I8" s="26"/>
      <c r="J8" s="26"/>
      <c r="K8" s="26"/>
      <c r="L8" s="26"/>
    </row>
    <row r="9" spans="1:12" s="1" customFormat="1" ht="25.5" x14ac:dyDescent="0.25">
      <c r="A9" s="25" t="s">
        <v>4</v>
      </c>
      <c r="B9" s="25" t="s">
        <v>14</v>
      </c>
      <c r="C9" s="25" t="s">
        <v>15</v>
      </c>
      <c r="D9" s="25" t="s">
        <v>16</v>
      </c>
      <c r="E9" s="79" t="s">
        <v>17</v>
      </c>
      <c r="F9" s="79"/>
      <c r="G9" s="25" t="s">
        <v>10</v>
      </c>
      <c r="H9" s="28"/>
      <c r="I9" s="26"/>
      <c r="J9" s="26"/>
      <c r="K9" s="32"/>
      <c r="L9" s="26"/>
    </row>
    <row r="10" spans="1:12" s="1" customFormat="1" ht="29.25" customHeight="1" x14ac:dyDescent="0.2">
      <c r="A10" s="18">
        <v>1</v>
      </c>
      <c r="B10" s="18" t="s">
        <v>18</v>
      </c>
      <c r="C10" s="19">
        <v>30</v>
      </c>
      <c r="D10" s="19">
        <v>9714</v>
      </c>
      <c r="E10" s="75" t="s">
        <v>19</v>
      </c>
      <c r="F10" s="76"/>
      <c r="G10" s="20"/>
      <c r="H10" s="28"/>
      <c r="I10" s="33"/>
      <c r="J10" s="26"/>
      <c r="K10" s="26"/>
      <c r="L10" s="26"/>
    </row>
    <row r="11" spans="1:12" s="1" customFormat="1" ht="29.25" customHeight="1" x14ac:dyDescent="0.2">
      <c r="A11" s="18">
        <v>2</v>
      </c>
      <c r="B11" s="18" t="s">
        <v>18</v>
      </c>
      <c r="C11" s="19">
        <v>37</v>
      </c>
      <c r="D11" s="19">
        <v>9714</v>
      </c>
      <c r="E11" s="75" t="s">
        <v>19</v>
      </c>
      <c r="F11" s="76"/>
      <c r="G11" s="20"/>
      <c r="H11" s="26"/>
      <c r="I11" s="33"/>
      <c r="J11" s="28"/>
      <c r="K11" s="26"/>
      <c r="L11" s="26"/>
    </row>
    <row r="12" spans="1:12" s="1" customFormat="1" ht="29.25" customHeight="1" x14ac:dyDescent="0.2">
      <c r="A12" s="18">
        <v>3</v>
      </c>
      <c r="B12" s="18" t="s">
        <v>18</v>
      </c>
      <c r="C12" s="19">
        <v>30</v>
      </c>
      <c r="D12" s="19">
        <v>9714</v>
      </c>
      <c r="E12" s="75" t="s">
        <v>19</v>
      </c>
      <c r="F12" s="76"/>
      <c r="G12" s="20"/>
      <c r="H12" s="26"/>
      <c r="I12" s="33"/>
      <c r="J12" s="28"/>
      <c r="K12" s="26"/>
      <c r="L12" s="26"/>
    </row>
    <row r="13" spans="1:12" s="1" customFormat="1" ht="29.25" customHeight="1" x14ac:dyDescent="0.2">
      <c r="A13" s="18">
        <v>4</v>
      </c>
      <c r="B13" s="18" t="s">
        <v>18</v>
      </c>
      <c r="C13" s="19">
        <v>50</v>
      </c>
      <c r="D13" s="19">
        <v>9714</v>
      </c>
      <c r="E13" s="75" t="s">
        <v>19</v>
      </c>
      <c r="F13" s="76"/>
      <c r="G13" s="20"/>
      <c r="H13" s="26"/>
      <c r="I13" s="33"/>
      <c r="J13" s="28"/>
      <c r="K13" s="26"/>
      <c r="L13" s="26"/>
    </row>
    <row r="14" spans="1:12" s="1" customFormat="1" ht="29.25" customHeight="1" x14ac:dyDescent="0.2">
      <c r="A14" s="18">
        <v>5</v>
      </c>
      <c r="B14" s="18" t="s">
        <v>18</v>
      </c>
      <c r="C14" s="19">
        <v>30</v>
      </c>
      <c r="D14" s="19">
        <v>9714</v>
      </c>
      <c r="E14" s="75" t="s">
        <v>19</v>
      </c>
      <c r="F14" s="76"/>
      <c r="G14" s="20"/>
      <c r="H14" s="26"/>
      <c r="I14" s="33"/>
      <c r="J14" s="28"/>
      <c r="K14" s="26"/>
      <c r="L14" s="26"/>
    </row>
    <row r="15" spans="1:12" s="1" customFormat="1" ht="29.25" customHeight="1" x14ac:dyDescent="0.2">
      <c r="A15" s="18">
        <v>6</v>
      </c>
      <c r="B15" s="18" t="s">
        <v>18</v>
      </c>
      <c r="C15" s="19">
        <v>27</v>
      </c>
      <c r="D15" s="19">
        <v>9714</v>
      </c>
      <c r="E15" s="75" t="s">
        <v>19</v>
      </c>
      <c r="F15" s="76"/>
      <c r="G15" s="20"/>
      <c r="H15" s="26"/>
      <c r="I15" s="33"/>
      <c r="J15" s="26"/>
      <c r="K15" s="26"/>
      <c r="L15" s="26"/>
    </row>
    <row r="16" spans="1:12" s="1" customFormat="1" ht="29.25" customHeight="1" x14ac:dyDescent="0.2">
      <c r="A16" s="18">
        <v>7</v>
      </c>
      <c r="B16" s="18" t="s">
        <v>18</v>
      </c>
      <c r="C16" s="19">
        <v>90</v>
      </c>
      <c r="D16" s="19">
        <v>9714</v>
      </c>
      <c r="E16" s="75" t="s">
        <v>19</v>
      </c>
      <c r="F16" s="76"/>
      <c r="G16" s="20"/>
      <c r="H16" s="26"/>
      <c r="I16" s="33"/>
      <c r="J16" s="28"/>
      <c r="K16" s="26"/>
      <c r="L16" s="26"/>
    </row>
    <row r="17" spans="1:12" s="1" customFormat="1" ht="29.25" customHeight="1" x14ac:dyDescent="0.2">
      <c r="A17" s="18">
        <v>8</v>
      </c>
      <c r="B17" s="18" t="s">
        <v>18</v>
      </c>
      <c r="C17" s="19">
        <v>10</v>
      </c>
      <c r="D17" s="19">
        <v>9714</v>
      </c>
      <c r="E17" s="75" t="s">
        <v>19</v>
      </c>
      <c r="F17" s="76"/>
      <c r="G17" s="20"/>
      <c r="H17" s="26"/>
      <c r="I17" s="33"/>
      <c r="J17" s="28"/>
      <c r="K17" s="26"/>
      <c r="L17" s="26"/>
    </row>
    <row r="18" spans="1:12" s="1" customFormat="1" ht="29.25" customHeight="1" x14ac:dyDescent="0.2">
      <c r="A18" s="18">
        <v>9</v>
      </c>
      <c r="B18" s="18" t="s">
        <v>18</v>
      </c>
      <c r="C18" s="19">
        <v>250</v>
      </c>
      <c r="D18" s="19">
        <v>9714</v>
      </c>
      <c r="E18" s="75" t="s">
        <v>19</v>
      </c>
      <c r="F18" s="76"/>
      <c r="G18" s="20"/>
      <c r="H18" s="26"/>
      <c r="I18" s="33"/>
      <c r="J18" s="28"/>
      <c r="K18" s="26"/>
      <c r="L18" s="26"/>
    </row>
    <row r="19" spans="1:12" s="1" customFormat="1" ht="29.25" customHeight="1" x14ac:dyDescent="0.2">
      <c r="A19" s="18">
        <v>10</v>
      </c>
      <c r="B19" s="18" t="s">
        <v>18</v>
      </c>
      <c r="C19" s="19">
        <v>63</v>
      </c>
      <c r="D19" s="19">
        <v>9714</v>
      </c>
      <c r="E19" s="75" t="s">
        <v>19</v>
      </c>
      <c r="F19" s="76"/>
      <c r="G19" s="20"/>
      <c r="H19" s="26"/>
      <c r="I19" s="33"/>
      <c r="J19" s="28"/>
      <c r="K19" s="26"/>
      <c r="L19" s="26"/>
    </row>
    <row r="20" spans="1:12" s="1" customFormat="1" ht="29.25" customHeight="1" x14ac:dyDescent="0.2">
      <c r="A20" s="18">
        <v>11</v>
      </c>
      <c r="B20" s="18" t="s">
        <v>18</v>
      </c>
      <c r="C20" s="19">
        <v>20</v>
      </c>
      <c r="D20" s="19">
        <v>9714</v>
      </c>
      <c r="E20" s="75" t="s">
        <v>19</v>
      </c>
      <c r="F20" s="76"/>
      <c r="G20" s="20"/>
      <c r="H20" s="26"/>
      <c r="I20" s="33"/>
      <c r="J20" s="28"/>
      <c r="K20" s="26"/>
      <c r="L20" s="26"/>
    </row>
    <row r="21" spans="1:12" s="1" customFormat="1" ht="29.25" customHeight="1" x14ac:dyDescent="0.2">
      <c r="A21" s="18">
        <v>12</v>
      </c>
      <c r="B21" s="18" t="s">
        <v>18</v>
      </c>
      <c r="C21" s="19">
        <v>58</v>
      </c>
      <c r="D21" s="19">
        <v>9714</v>
      </c>
      <c r="E21" s="75" t="s">
        <v>19</v>
      </c>
      <c r="F21" s="76"/>
      <c r="G21" s="20"/>
      <c r="H21" s="26"/>
      <c r="I21" s="33"/>
      <c r="J21" s="26"/>
      <c r="K21" s="26"/>
      <c r="L21" s="26"/>
    </row>
    <row r="22" spans="1:12" s="1" customFormat="1" ht="29.25" customHeight="1" x14ac:dyDescent="0.2">
      <c r="A22" s="18">
        <v>13</v>
      </c>
      <c r="B22" s="18" t="s">
        <v>18</v>
      </c>
      <c r="C22" s="19">
        <v>34</v>
      </c>
      <c r="D22" s="19">
        <v>9714</v>
      </c>
      <c r="E22" s="75" t="s">
        <v>19</v>
      </c>
      <c r="F22" s="76"/>
      <c r="G22" s="20"/>
      <c r="H22" s="26"/>
      <c r="I22" s="33"/>
      <c r="J22" s="26"/>
      <c r="K22" s="26"/>
      <c r="L22" s="26"/>
    </row>
    <row r="23" spans="1:12" s="1" customFormat="1" ht="29.25" customHeight="1" x14ac:dyDescent="0.2">
      <c r="A23" s="18">
        <v>14</v>
      </c>
      <c r="B23" s="18" t="s">
        <v>18</v>
      </c>
      <c r="C23" s="19">
        <v>18</v>
      </c>
      <c r="D23" s="19">
        <v>9714</v>
      </c>
      <c r="E23" s="75" t="s">
        <v>19</v>
      </c>
      <c r="F23" s="76"/>
      <c r="G23" s="20"/>
      <c r="H23" s="26"/>
      <c r="I23" s="33"/>
      <c r="J23" s="28"/>
      <c r="K23" s="26"/>
      <c r="L23" s="26"/>
    </row>
    <row r="24" spans="1:12" s="1" customFormat="1" ht="29.25" customHeight="1" x14ac:dyDescent="0.2">
      <c r="A24" s="18">
        <v>15</v>
      </c>
      <c r="B24" s="18" t="s">
        <v>18</v>
      </c>
      <c r="C24" s="19">
        <v>28</v>
      </c>
      <c r="D24" s="19">
        <v>9714</v>
      </c>
      <c r="E24" s="75" t="s">
        <v>19</v>
      </c>
      <c r="F24" s="76"/>
      <c r="G24" s="20"/>
      <c r="H24" s="26"/>
      <c r="I24" s="33"/>
      <c r="J24" s="28"/>
      <c r="K24" s="26"/>
      <c r="L24" s="26"/>
    </row>
    <row r="25" spans="1:12" s="1" customFormat="1" ht="29.25" customHeight="1" x14ac:dyDescent="0.2">
      <c r="A25" s="18">
        <v>16</v>
      </c>
      <c r="B25" s="18" t="s">
        <v>18</v>
      </c>
      <c r="C25" s="19">
        <v>250</v>
      </c>
      <c r="D25" s="19">
        <v>9714</v>
      </c>
      <c r="E25" s="75" t="s">
        <v>19</v>
      </c>
      <c r="F25" s="76"/>
      <c r="G25" s="20"/>
      <c r="H25" s="26"/>
      <c r="I25" s="33"/>
      <c r="J25" s="28"/>
      <c r="K25" s="26"/>
      <c r="L25" s="26"/>
    </row>
    <row r="26" spans="1:12" s="1" customFormat="1" ht="29.25" customHeight="1" x14ac:dyDescent="0.2">
      <c r="A26" s="18">
        <v>17</v>
      </c>
      <c r="B26" s="18" t="s">
        <v>18</v>
      </c>
      <c r="C26" s="19">
        <v>130</v>
      </c>
      <c r="D26" s="19">
        <v>9714</v>
      </c>
      <c r="E26" s="75" t="s">
        <v>19</v>
      </c>
      <c r="F26" s="76"/>
      <c r="G26" s="20"/>
      <c r="H26" s="26"/>
      <c r="I26" s="33"/>
      <c r="J26" s="28"/>
      <c r="K26" s="26"/>
      <c r="L26" s="26"/>
    </row>
    <row r="27" spans="1:12" s="1" customFormat="1" ht="29.25" customHeight="1" x14ac:dyDescent="0.2">
      <c r="A27" s="18">
        <v>18</v>
      </c>
      <c r="B27" s="18" t="s">
        <v>18</v>
      </c>
      <c r="C27" s="19">
        <v>110</v>
      </c>
      <c r="D27" s="19">
        <v>9714</v>
      </c>
      <c r="E27" s="75" t="s">
        <v>19</v>
      </c>
      <c r="F27" s="76"/>
      <c r="G27" s="20"/>
      <c r="H27" s="26"/>
      <c r="I27" s="33"/>
      <c r="J27" s="26"/>
      <c r="K27" s="26"/>
      <c r="L27" s="26"/>
    </row>
    <row r="28" spans="1:12" s="1" customFormat="1" ht="29.25" customHeight="1" x14ac:dyDescent="0.2">
      <c r="A28" s="18">
        <v>19</v>
      </c>
      <c r="B28" s="18" t="s">
        <v>18</v>
      </c>
      <c r="C28" s="19">
        <v>8</v>
      </c>
      <c r="D28" s="19">
        <v>9714</v>
      </c>
      <c r="E28" s="75" t="s">
        <v>19</v>
      </c>
      <c r="F28" s="76"/>
      <c r="G28" s="20"/>
      <c r="H28" s="26"/>
      <c r="I28" s="33"/>
      <c r="J28" s="28"/>
      <c r="K28" s="26"/>
      <c r="L28" s="26"/>
    </row>
    <row r="29" spans="1:12" s="1" customFormat="1" ht="29.25" customHeight="1" x14ac:dyDescent="0.2">
      <c r="A29" s="18">
        <v>20</v>
      </c>
      <c r="B29" s="18" t="s">
        <v>18</v>
      </c>
      <c r="C29" s="19">
        <v>56</v>
      </c>
      <c r="D29" s="19">
        <v>9714</v>
      </c>
      <c r="E29" s="75" t="s">
        <v>19</v>
      </c>
      <c r="F29" s="76"/>
      <c r="G29" s="20"/>
      <c r="H29" s="26"/>
      <c r="I29" s="33"/>
      <c r="J29" s="28"/>
      <c r="K29" s="26"/>
      <c r="L29" s="26"/>
    </row>
    <row r="30" spans="1:12" s="1" customFormat="1" ht="29.25" customHeight="1" x14ac:dyDescent="0.25">
      <c r="A30" s="18">
        <v>21</v>
      </c>
      <c r="B30" s="18" t="s">
        <v>18</v>
      </c>
      <c r="C30" s="19">
        <v>47</v>
      </c>
      <c r="D30" s="19">
        <v>9714</v>
      </c>
      <c r="E30" s="75" t="s">
        <v>19</v>
      </c>
      <c r="F30" s="76"/>
      <c r="G30" s="20"/>
      <c r="H30" s="26"/>
      <c r="I30" s="26"/>
      <c r="J30" s="28"/>
      <c r="K30" s="26"/>
      <c r="L30" s="26"/>
    </row>
    <row r="31" spans="1:12" s="1" customFormat="1" ht="29.25" customHeight="1" x14ac:dyDescent="0.2">
      <c r="A31" s="18">
        <v>22</v>
      </c>
      <c r="B31" s="18" t="s">
        <v>18</v>
      </c>
      <c r="C31" s="19">
        <v>90</v>
      </c>
      <c r="D31" s="19">
        <v>9714</v>
      </c>
      <c r="E31" s="75" t="s">
        <v>19</v>
      </c>
      <c r="F31" s="76"/>
      <c r="G31" s="20"/>
      <c r="H31" s="26"/>
      <c r="I31" s="33"/>
      <c r="J31" s="28"/>
      <c r="K31" s="26"/>
      <c r="L31" s="26"/>
    </row>
    <row r="32" spans="1:12" s="1" customFormat="1" ht="29.25" customHeight="1" x14ac:dyDescent="0.2">
      <c r="A32" s="18">
        <v>23</v>
      </c>
      <c r="B32" s="18" t="s">
        <v>18</v>
      </c>
      <c r="C32" s="19">
        <v>90</v>
      </c>
      <c r="D32" s="19">
        <v>9714</v>
      </c>
      <c r="E32" s="75" t="s">
        <v>19</v>
      </c>
      <c r="F32" s="76"/>
      <c r="G32" s="20"/>
      <c r="H32" s="26"/>
      <c r="I32" s="33"/>
      <c r="J32" s="28"/>
      <c r="K32" s="26"/>
      <c r="L32" s="26"/>
    </row>
    <row r="33" spans="1:12" s="1" customFormat="1" ht="29.25" customHeight="1" x14ac:dyDescent="0.2">
      <c r="A33" s="18">
        <v>24</v>
      </c>
      <c r="B33" s="18" t="s">
        <v>18</v>
      </c>
      <c r="C33" s="19">
        <v>70</v>
      </c>
      <c r="D33" s="19">
        <v>9714</v>
      </c>
      <c r="E33" s="75" t="s">
        <v>19</v>
      </c>
      <c r="F33" s="76"/>
      <c r="G33" s="20"/>
      <c r="H33" s="26"/>
      <c r="I33" s="33"/>
      <c r="J33" s="26"/>
      <c r="K33" s="26"/>
      <c r="L33" s="26"/>
    </row>
    <row r="34" spans="1:12" s="1" customFormat="1" ht="29.25" customHeight="1" x14ac:dyDescent="0.2">
      <c r="A34" s="18">
        <v>25</v>
      </c>
      <c r="B34" s="18" t="s">
        <v>18</v>
      </c>
      <c r="C34" s="19">
        <v>50</v>
      </c>
      <c r="D34" s="19">
        <v>9714</v>
      </c>
      <c r="E34" s="75" t="s">
        <v>19</v>
      </c>
      <c r="F34" s="76"/>
      <c r="G34" s="20"/>
      <c r="H34" s="26"/>
      <c r="I34" s="33"/>
      <c r="J34" s="26"/>
      <c r="K34" s="26"/>
      <c r="L34" s="26"/>
    </row>
    <row r="35" spans="1:12" s="1" customFormat="1" ht="29.25" customHeight="1" x14ac:dyDescent="0.2">
      <c r="A35" s="18">
        <v>26</v>
      </c>
      <c r="B35" s="18" t="s">
        <v>18</v>
      </c>
      <c r="C35" s="19">
        <v>9</v>
      </c>
      <c r="D35" s="19">
        <v>9714</v>
      </c>
      <c r="E35" s="75" t="s">
        <v>19</v>
      </c>
      <c r="F35" s="76"/>
      <c r="G35" s="20"/>
      <c r="H35" s="26"/>
      <c r="I35" s="33"/>
      <c r="J35" s="28"/>
      <c r="K35" s="26"/>
      <c r="L35" s="26"/>
    </row>
    <row r="36" spans="1:12" s="1" customFormat="1" ht="29.25" customHeight="1" x14ac:dyDescent="0.2">
      <c r="A36" s="18">
        <v>27</v>
      </c>
      <c r="B36" s="18" t="s">
        <v>18</v>
      </c>
      <c r="C36" s="19">
        <v>500</v>
      </c>
      <c r="D36" s="19">
        <v>9714</v>
      </c>
      <c r="E36" s="75" t="s">
        <v>19</v>
      </c>
      <c r="F36" s="76"/>
      <c r="G36" s="20"/>
      <c r="H36" s="26"/>
      <c r="I36" s="33"/>
      <c r="J36" s="28"/>
      <c r="K36" s="26"/>
      <c r="L36" s="26"/>
    </row>
    <row r="37" spans="1:12" s="1" customFormat="1" ht="29.25" customHeight="1" x14ac:dyDescent="0.2">
      <c r="A37" s="18">
        <v>28</v>
      </c>
      <c r="B37" s="18" t="s">
        <v>18</v>
      </c>
      <c r="C37" s="19">
        <v>50</v>
      </c>
      <c r="D37" s="19">
        <v>9714</v>
      </c>
      <c r="E37" s="75" t="s">
        <v>19</v>
      </c>
      <c r="F37" s="76"/>
      <c r="G37" s="20"/>
      <c r="H37" s="26"/>
      <c r="I37" s="33"/>
      <c r="J37" s="28"/>
      <c r="K37" s="26"/>
      <c r="L37" s="26"/>
    </row>
    <row r="38" spans="1:12" s="1" customFormat="1" ht="29.25" customHeight="1" x14ac:dyDescent="0.2">
      <c r="A38" s="18">
        <v>29</v>
      </c>
      <c r="B38" s="18" t="s">
        <v>18</v>
      </c>
      <c r="C38" s="19">
        <v>150</v>
      </c>
      <c r="D38" s="19">
        <v>9714</v>
      </c>
      <c r="E38" s="75" t="s">
        <v>19</v>
      </c>
      <c r="F38" s="76"/>
      <c r="G38" s="20"/>
      <c r="H38" s="26"/>
      <c r="I38" s="33"/>
      <c r="J38" s="28"/>
      <c r="K38" s="26"/>
      <c r="L38" s="26"/>
    </row>
    <row r="39" spans="1:12" s="1" customFormat="1" ht="29.25" customHeight="1" x14ac:dyDescent="0.2">
      <c r="A39" s="18">
        <v>30</v>
      </c>
      <c r="B39" s="18" t="s">
        <v>18</v>
      </c>
      <c r="C39" s="19">
        <v>90</v>
      </c>
      <c r="D39" s="19">
        <v>9714</v>
      </c>
      <c r="E39" s="75" t="s">
        <v>19</v>
      </c>
      <c r="F39" s="76"/>
      <c r="G39" s="20"/>
      <c r="H39" s="26"/>
      <c r="I39" s="33"/>
      <c r="J39" s="28"/>
      <c r="K39" s="26"/>
      <c r="L39" s="26"/>
    </row>
    <row r="40" spans="1:12" s="1" customFormat="1" ht="29.25" customHeight="1" x14ac:dyDescent="0.2">
      <c r="A40" s="18">
        <v>31</v>
      </c>
      <c r="B40" s="18" t="s">
        <v>18</v>
      </c>
      <c r="C40" s="19">
        <v>60</v>
      </c>
      <c r="D40" s="19">
        <v>9714</v>
      </c>
      <c r="E40" s="75" t="s">
        <v>19</v>
      </c>
      <c r="F40" s="76"/>
      <c r="G40" s="20"/>
      <c r="H40" s="26"/>
      <c r="I40" s="33"/>
      <c r="J40" s="28"/>
      <c r="K40" s="26"/>
      <c r="L40" s="26"/>
    </row>
    <row r="41" spans="1:12" s="1" customFormat="1" ht="29.25" customHeight="1" x14ac:dyDescent="0.2">
      <c r="A41" s="18">
        <v>32</v>
      </c>
      <c r="B41" s="18" t="s">
        <v>18</v>
      </c>
      <c r="C41" s="19">
        <v>50</v>
      </c>
      <c r="D41" s="19">
        <v>9714</v>
      </c>
      <c r="E41" s="75" t="s">
        <v>19</v>
      </c>
      <c r="F41" s="76"/>
      <c r="G41" s="20"/>
      <c r="H41" s="26"/>
      <c r="I41" s="33"/>
      <c r="J41" s="28"/>
      <c r="K41" s="26"/>
      <c r="L41" s="26"/>
    </row>
    <row r="42" spans="1:12" s="1" customFormat="1" ht="29.25" customHeight="1" x14ac:dyDescent="0.2">
      <c r="A42" s="18">
        <v>33</v>
      </c>
      <c r="B42" s="18" t="s">
        <v>18</v>
      </c>
      <c r="C42" s="19">
        <v>225</v>
      </c>
      <c r="D42" s="19">
        <v>9714</v>
      </c>
      <c r="E42" s="75" t="s">
        <v>19</v>
      </c>
      <c r="F42" s="76"/>
      <c r="G42" s="20"/>
      <c r="H42" s="26"/>
      <c r="I42" s="33"/>
      <c r="J42" s="28"/>
      <c r="K42" s="26"/>
      <c r="L42" s="26"/>
    </row>
    <row r="43" spans="1:12" s="1" customFormat="1" ht="29.25" customHeight="1" x14ac:dyDescent="0.2">
      <c r="A43" s="18">
        <v>34</v>
      </c>
      <c r="B43" s="18" t="s">
        <v>18</v>
      </c>
      <c r="C43" s="19">
        <v>500</v>
      </c>
      <c r="D43" s="19">
        <v>9714</v>
      </c>
      <c r="E43" s="75" t="s">
        <v>19</v>
      </c>
      <c r="F43" s="76"/>
      <c r="G43" s="20"/>
      <c r="H43" s="26"/>
      <c r="I43" s="33"/>
      <c r="J43" s="28"/>
      <c r="K43" s="26"/>
      <c r="L43" s="26"/>
    </row>
    <row r="44" spans="1:12" x14ac:dyDescent="0.25">
      <c r="A44" s="1">
        <v>34</v>
      </c>
      <c r="B44" s="22"/>
      <c r="C44" s="21">
        <f>SUM(C10:C43)</f>
        <v>3310</v>
      </c>
      <c r="D44" s="21">
        <f>SUM(D10:D43)</f>
        <v>330276</v>
      </c>
      <c r="I44" s="33"/>
    </row>
    <row r="45" spans="1:12" s="30" customFormat="1" x14ac:dyDescent="0.25">
      <c r="A45" s="26"/>
      <c r="B45" s="27"/>
      <c r="C45" s="28"/>
      <c r="D45" s="28"/>
      <c r="E45" s="29"/>
      <c r="F45" s="26"/>
      <c r="G45" s="26"/>
    </row>
    <row r="46" spans="1:12" s="30" customFormat="1" x14ac:dyDescent="0.25">
      <c r="A46" s="26"/>
      <c r="B46" s="27"/>
      <c r="C46" s="28"/>
      <c r="D46" s="28"/>
      <c r="E46" s="29"/>
      <c r="F46" s="26"/>
      <c r="G46" s="26"/>
    </row>
    <row r="47" spans="1:12" s="30" customFormat="1" x14ac:dyDescent="0.25">
      <c r="A47" s="26"/>
      <c r="B47" s="27"/>
      <c r="C47" s="26"/>
      <c r="D47" s="26"/>
      <c r="E47" s="29"/>
      <c r="F47" s="26"/>
      <c r="G47" s="26"/>
    </row>
  </sheetData>
  <mergeCells count="37">
    <mergeCell ref="E42:F42"/>
    <mergeCell ref="E43:F43"/>
    <mergeCell ref="E39:F39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8:F38"/>
    <mergeCell ref="E35:F35"/>
    <mergeCell ref="E36:F36"/>
    <mergeCell ref="E19:F19"/>
    <mergeCell ref="E20:F20"/>
    <mergeCell ref="E21:F21"/>
    <mergeCell ref="E22:F22"/>
    <mergeCell ref="E23:F23"/>
    <mergeCell ref="E37:F37"/>
    <mergeCell ref="E40:F40"/>
    <mergeCell ref="E41:F41"/>
    <mergeCell ref="E12:F12"/>
    <mergeCell ref="A1:G1"/>
    <mergeCell ref="A7:G7"/>
    <mergeCell ref="E9:F9"/>
    <mergeCell ref="E10:F10"/>
    <mergeCell ref="E11:F11"/>
    <mergeCell ref="E24:F24"/>
    <mergeCell ref="E13:F13"/>
    <mergeCell ref="E14:F14"/>
    <mergeCell ref="E15:F15"/>
    <mergeCell ref="E16:F16"/>
    <mergeCell ref="E17:F17"/>
    <mergeCell ref="E18:F18"/>
  </mergeCells>
  <pageMargins left="0.31496062992125984" right="0.31496062992125984" top="0.74803149606299213" bottom="0.74803149606299213" header="0.31496062992125984" footer="0.31496062992125984"/>
  <pageSetup paperSize="9" scale="88" fitToHeight="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zoomScaleNormal="100" workbookViewId="0">
      <selection activeCell="H5" sqref="H5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style="40" customWidth="1"/>
    <col min="9" max="9" width="10.7109375" style="40" customWidth="1"/>
    <col min="10" max="10" width="11.5703125" style="40" customWidth="1"/>
    <col min="11" max="11" width="12.5703125" style="40" customWidth="1"/>
    <col min="12" max="12" width="9.140625" style="40"/>
    <col min="13" max="21" width="9.140625" style="42"/>
  </cols>
  <sheetData>
    <row r="1" spans="1:21" s="1" customFormat="1" ht="45.75" customHeight="1" x14ac:dyDescent="0.25">
      <c r="A1" s="77" t="s">
        <v>38</v>
      </c>
      <c r="B1" s="77"/>
      <c r="C1" s="77"/>
      <c r="D1" s="77"/>
      <c r="E1" s="77"/>
      <c r="F1" s="77"/>
      <c r="G1" s="77"/>
      <c r="H1" s="43"/>
      <c r="I1" s="43"/>
      <c r="J1" s="43"/>
      <c r="K1" s="43"/>
      <c r="L1" s="43"/>
      <c r="M1" s="36"/>
      <c r="N1" s="36"/>
      <c r="O1" s="36"/>
      <c r="P1" s="36"/>
      <c r="Q1" s="36"/>
      <c r="R1" s="36"/>
      <c r="S1" s="36"/>
      <c r="T1" s="36"/>
      <c r="U1" s="36"/>
    </row>
    <row r="2" spans="1:21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 s="43"/>
      <c r="I2" s="43"/>
      <c r="J2" s="43"/>
      <c r="K2" s="43"/>
      <c r="L2" s="43"/>
      <c r="M2" s="36"/>
      <c r="N2" s="36"/>
      <c r="O2" s="36"/>
      <c r="P2" s="36"/>
      <c r="Q2" s="36"/>
      <c r="R2" s="36"/>
      <c r="S2" s="36"/>
      <c r="T2" s="36"/>
      <c r="U2" s="36"/>
    </row>
    <row r="3" spans="1:21" s="6" customFormat="1" ht="60" x14ac:dyDescent="0.25">
      <c r="A3" s="65" t="s">
        <v>4</v>
      </c>
      <c r="B3" s="5" t="s">
        <v>5</v>
      </c>
      <c r="C3" s="65" t="s">
        <v>6</v>
      </c>
      <c r="D3" s="65" t="s">
        <v>7</v>
      </c>
      <c r="E3" s="65" t="s">
        <v>8</v>
      </c>
      <c r="F3" s="65" t="s">
        <v>9</v>
      </c>
      <c r="G3" s="65" t="s">
        <v>10</v>
      </c>
      <c r="H3" s="48" t="s">
        <v>6</v>
      </c>
      <c r="I3" s="48" t="s">
        <v>7</v>
      </c>
      <c r="J3" s="59" t="s">
        <v>8</v>
      </c>
      <c r="K3" s="48" t="s">
        <v>9</v>
      </c>
      <c r="L3" s="48"/>
      <c r="M3" s="49"/>
      <c r="N3" s="49"/>
      <c r="O3" s="49"/>
      <c r="P3" s="49"/>
      <c r="Q3" s="49"/>
      <c r="R3" s="49"/>
      <c r="S3" s="49"/>
      <c r="T3" s="49"/>
      <c r="U3" s="49"/>
    </row>
    <row r="4" spans="1:21" s="1" customFormat="1" ht="39" customHeight="1" x14ac:dyDescent="0.25">
      <c r="A4" s="7">
        <v>1</v>
      </c>
      <c r="B4" s="8" t="s">
        <v>11</v>
      </c>
      <c r="C4" s="10">
        <v>53</v>
      </c>
      <c r="D4" s="10">
        <v>3</v>
      </c>
      <c r="E4" s="10">
        <v>48</v>
      </c>
      <c r="F4" s="10">
        <v>71</v>
      </c>
      <c r="G4" s="9" t="s">
        <v>12</v>
      </c>
      <c r="H4" s="54">
        <f>C4+'09 25'!C4+'08 25'!C4+'07 25'!C4+'06 25'!C4++'05 25'!C4+'04 25'!C4+'03 25'!C4+'02 25'!C4+'01 25'!C4</f>
        <v>503</v>
      </c>
      <c r="I4" s="57">
        <f>D4+'09 25'!D4+'08 25'!D4+'07 25'!D4+'06 25'!D4++'05 25'!D4+'04 25'!D4+'03 25'!D4+'02 25'!D4+'01 25'!D4</f>
        <v>18</v>
      </c>
      <c r="J4" s="54">
        <f>E4+'09 25'!E4+'08 25'!E4+'07 25'!E4+'06 25'!E4++'05 25'!E4+'04 25'!E4+'03 25'!E4+'02 25'!E4+'01 25'!E4</f>
        <v>347</v>
      </c>
      <c r="K4" s="45">
        <f>F4+'09 25'!F4+'08 25'!F4+'07 25'!F4+'06 25'!F4++'05 25'!F4+'04 25'!F4+'03 25'!F4+'02 25'!F4+'01 25'!F4</f>
        <v>439</v>
      </c>
      <c r="L4" s="43"/>
      <c r="M4" s="36"/>
      <c r="N4" s="36"/>
      <c r="O4" s="36"/>
      <c r="P4" s="36"/>
      <c r="Q4" s="36"/>
      <c r="R4" s="36"/>
      <c r="S4" s="36"/>
      <c r="T4" s="36"/>
      <c r="U4" s="36"/>
    </row>
    <row r="5" spans="1:21" s="1" customFormat="1" ht="39" customHeight="1" x14ac:dyDescent="0.25">
      <c r="A5" s="7">
        <v>2</v>
      </c>
      <c r="B5" s="8" t="s">
        <v>13</v>
      </c>
      <c r="C5" s="10">
        <v>6798.2</v>
      </c>
      <c r="D5" s="10">
        <v>119</v>
      </c>
      <c r="E5" s="10">
        <v>4579.2</v>
      </c>
      <c r="F5" s="10">
        <v>3783.2</v>
      </c>
      <c r="G5" s="9" t="s">
        <v>12</v>
      </c>
      <c r="H5" s="54">
        <f>C5+'09 25'!C5+'08 25'!C5+'07 25'!C5+'06 25'!C5++'05 25'!C5+'04 25'!C5+'03 25'!C5+'02 25'!C5+'01 25'!C5</f>
        <v>57729.2</v>
      </c>
      <c r="I5" s="57">
        <f>D5+'09 25'!D5+'08 25'!D5+'07 25'!D5+'06 25'!D5++'05 25'!D5+'04 25'!D5+'03 25'!D5+'02 25'!D5+'01 25'!D5</f>
        <v>1774</v>
      </c>
      <c r="J5" s="52">
        <f>E5+'09 25'!E5+'08 25'!E5+'07 25'!E5+'06 25'!E5++'05 25'!E5+'04 25'!E5+'03 25'!E5+'02 25'!E5+'01 25'!E5</f>
        <v>34999.199999999997</v>
      </c>
      <c r="K5" s="45">
        <f>F5+'09 25'!F5+'08 25'!F5+'07 25'!F5+'06 25'!F5++'05 25'!F5+'04 25'!F5+'03 25'!F5+'02 25'!F5+'01 25'!F5</f>
        <v>34124.700000000004</v>
      </c>
      <c r="L5" s="43"/>
      <c r="M5" s="36"/>
      <c r="N5" s="36"/>
      <c r="O5" s="36"/>
      <c r="P5" s="36"/>
      <c r="Q5" s="36"/>
      <c r="R5" s="36"/>
      <c r="S5" s="36"/>
      <c r="T5" s="36"/>
      <c r="U5" s="36"/>
    </row>
    <row r="6" spans="1:21" s="1" customFormat="1" ht="6.75" customHeight="1" x14ac:dyDescent="0.25">
      <c r="A6" s="11"/>
      <c r="B6" s="12"/>
      <c r="C6" s="13"/>
      <c r="D6" s="14"/>
      <c r="E6" s="14"/>
      <c r="F6" s="14"/>
      <c r="G6" s="13"/>
      <c r="H6" s="43"/>
      <c r="I6" s="43"/>
      <c r="J6" s="43"/>
      <c r="K6" s="43"/>
      <c r="L6" s="43"/>
      <c r="M6" s="36"/>
      <c r="N6" s="36"/>
      <c r="O6" s="36"/>
      <c r="P6" s="36"/>
      <c r="Q6" s="36"/>
      <c r="R6" s="36"/>
      <c r="S6" s="36"/>
      <c r="T6" s="36"/>
      <c r="U6" s="36"/>
    </row>
    <row r="7" spans="1:21" s="1" customFormat="1" x14ac:dyDescent="0.25">
      <c r="A7" s="78" t="s">
        <v>39</v>
      </c>
      <c r="B7" s="78"/>
      <c r="C7" s="78"/>
      <c r="D7" s="78"/>
      <c r="E7" s="78"/>
      <c r="F7" s="78"/>
      <c r="G7" s="78"/>
      <c r="H7" s="54"/>
      <c r="I7" s="57"/>
      <c r="J7" s="55"/>
      <c r="K7" s="45"/>
      <c r="L7" s="43"/>
      <c r="M7" s="36"/>
      <c r="N7" s="36"/>
      <c r="O7" s="36"/>
      <c r="P7" s="36"/>
      <c r="Q7" s="36"/>
      <c r="R7" s="36"/>
      <c r="S7" s="36"/>
      <c r="T7" s="36"/>
      <c r="U7" s="36"/>
    </row>
    <row r="8" spans="1:21" s="1" customFormat="1" ht="4.5" customHeight="1" x14ac:dyDescent="0.25">
      <c r="A8" s="15"/>
      <c r="B8" s="16"/>
      <c r="C8" s="15"/>
      <c r="D8" s="15"/>
      <c r="E8" s="17"/>
      <c r="F8" s="15"/>
      <c r="G8" s="15"/>
      <c r="H8" s="43"/>
      <c r="I8" s="43"/>
      <c r="J8" s="43"/>
      <c r="K8" s="43"/>
      <c r="L8" s="43"/>
      <c r="M8" s="36"/>
      <c r="N8" s="36"/>
      <c r="O8" s="36"/>
      <c r="P8" s="36"/>
      <c r="Q8" s="36"/>
      <c r="R8" s="36"/>
      <c r="S8" s="36"/>
      <c r="T8" s="36"/>
      <c r="U8" s="36"/>
    </row>
    <row r="9" spans="1:21" s="1" customFormat="1" ht="25.5" x14ac:dyDescent="0.25">
      <c r="A9" s="65" t="s">
        <v>4</v>
      </c>
      <c r="B9" s="65" t="s">
        <v>14</v>
      </c>
      <c r="C9" s="65" t="s">
        <v>15</v>
      </c>
      <c r="D9" s="65" t="s">
        <v>16</v>
      </c>
      <c r="E9" s="79" t="s">
        <v>17</v>
      </c>
      <c r="F9" s="79"/>
      <c r="G9" s="65" t="s">
        <v>10</v>
      </c>
      <c r="H9" s="54"/>
      <c r="I9" s="57"/>
      <c r="J9" s="56"/>
      <c r="K9" s="50"/>
      <c r="L9" s="43"/>
      <c r="M9" s="36"/>
      <c r="N9" s="36"/>
      <c r="O9" s="36"/>
      <c r="P9" s="36"/>
      <c r="Q9" s="36"/>
      <c r="R9" s="36"/>
      <c r="S9" s="36"/>
      <c r="T9" s="36"/>
      <c r="U9" s="36"/>
    </row>
    <row r="10" spans="1:21" s="1" customFormat="1" ht="29.25" customHeight="1" x14ac:dyDescent="0.2">
      <c r="A10" s="18">
        <v>1</v>
      </c>
      <c r="B10" s="18" t="s">
        <v>18</v>
      </c>
      <c r="C10" s="19">
        <v>63</v>
      </c>
      <c r="D10" s="19">
        <v>9714</v>
      </c>
      <c r="E10" s="75" t="s">
        <v>19</v>
      </c>
      <c r="F10" s="76"/>
      <c r="G10" s="20"/>
      <c r="H10" s="45"/>
      <c r="I10" s="41"/>
      <c r="J10" s="43"/>
      <c r="K10" s="43"/>
      <c r="L10" s="43"/>
      <c r="M10" s="36"/>
      <c r="N10" s="36"/>
      <c r="O10" s="36"/>
      <c r="P10" s="36"/>
      <c r="Q10" s="36"/>
      <c r="R10" s="36"/>
      <c r="S10" s="36"/>
      <c r="T10" s="36"/>
      <c r="U10" s="36"/>
    </row>
    <row r="11" spans="1:21" s="1" customFormat="1" ht="29.25" customHeight="1" x14ac:dyDescent="0.2">
      <c r="A11" s="18">
        <v>2</v>
      </c>
      <c r="B11" s="18" t="s">
        <v>18</v>
      </c>
      <c r="C11" s="19">
        <v>70</v>
      </c>
      <c r="D11" s="19">
        <v>9714</v>
      </c>
      <c r="E11" s="75" t="s">
        <v>19</v>
      </c>
      <c r="F11" s="76"/>
      <c r="G11" s="20"/>
      <c r="H11" s="43"/>
      <c r="I11" s="41"/>
      <c r="J11" s="45"/>
      <c r="K11" s="43"/>
      <c r="L11" s="43"/>
      <c r="M11" s="36"/>
      <c r="N11" s="36"/>
      <c r="O11" s="36"/>
      <c r="P11" s="36"/>
      <c r="Q11" s="36"/>
      <c r="R11" s="36"/>
      <c r="S11" s="36"/>
      <c r="T11" s="36"/>
      <c r="U11" s="36"/>
    </row>
    <row r="12" spans="1:21" s="1" customFormat="1" ht="29.25" customHeight="1" x14ac:dyDescent="0.2">
      <c r="A12" s="18">
        <v>3</v>
      </c>
      <c r="B12" s="18" t="s">
        <v>18</v>
      </c>
      <c r="C12" s="19">
        <v>80</v>
      </c>
      <c r="D12" s="19">
        <v>9714</v>
      </c>
      <c r="E12" s="75" t="s">
        <v>19</v>
      </c>
      <c r="F12" s="76"/>
      <c r="G12" s="20"/>
      <c r="H12" s="43"/>
      <c r="I12" s="41"/>
      <c r="J12" s="45"/>
      <c r="K12" s="43"/>
      <c r="L12" s="43"/>
      <c r="M12" s="36"/>
      <c r="N12" s="36"/>
      <c r="O12" s="36"/>
      <c r="P12" s="36"/>
      <c r="Q12" s="36"/>
      <c r="R12" s="36"/>
      <c r="S12" s="36"/>
      <c r="T12" s="36"/>
      <c r="U12" s="36"/>
    </row>
    <row r="13" spans="1:21" s="1" customFormat="1" ht="29.25" customHeight="1" x14ac:dyDescent="0.2">
      <c r="A13" s="18">
        <v>4</v>
      </c>
      <c r="B13" s="18" t="s">
        <v>18</v>
      </c>
      <c r="C13" s="19">
        <v>50</v>
      </c>
      <c r="D13" s="19">
        <v>9714</v>
      </c>
      <c r="E13" s="75" t="s">
        <v>19</v>
      </c>
      <c r="F13" s="76"/>
      <c r="G13" s="20"/>
      <c r="H13" s="43"/>
      <c r="I13" s="41"/>
      <c r="J13" s="45"/>
      <c r="K13" s="43"/>
      <c r="L13" s="43"/>
      <c r="M13" s="36"/>
      <c r="N13" s="36"/>
      <c r="O13" s="36"/>
      <c r="P13" s="36"/>
      <c r="Q13" s="36"/>
      <c r="R13" s="36"/>
      <c r="S13" s="36"/>
      <c r="T13" s="36"/>
      <c r="U13" s="36"/>
    </row>
    <row r="14" spans="1:21" s="1" customFormat="1" ht="29.25" customHeight="1" x14ac:dyDescent="0.2">
      <c r="A14" s="18">
        <v>5</v>
      </c>
      <c r="B14" s="18" t="s">
        <v>18</v>
      </c>
      <c r="C14" s="19">
        <v>90</v>
      </c>
      <c r="D14" s="19">
        <v>9714</v>
      </c>
      <c r="E14" s="75" t="s">
        <v>19</v>
      </c>
      <c r="F14" s="76"/>
      <c r="G14" s="20"/>
      <c r="H14" s="43"/>
      <c r="I14" s="41"/>
      <c r="J14" s="45"/>
      <c r="K14" s="43"/>
      <c r="L14" s="43"/>
      <c r="M14" s="36"/>
      <c r="N14" s="36"/>
      <c r="O14" s="36"/>
      <c r="P14" s="36"/>
      <c r="Q14" s="36"/>
      <c r="R14" s="36"/>
      <c r="S14" s="36"/>
      <c r="T14" s="36"/>
      <c r="U14" s="36"/>
    </row>
    <row r="15" spans="1:21" s="1" customFormat="1" ht="29.25" customHeight="1" x14ac:dyDescent="0.2">
      <c r="A15" s="18">
        <v>6</v>
      </c>
      <c r="B15" s="18" t="s">
        <v>18</v>
      </c>
      <c r="C15" s="19">
        <v>110</v>
      </c>
      <c r="D15" s="19">
        <v>9714</v>
      </c>
      <c r="E15" s="75" t="s">
        <v>19</v>
      </c>
      <c r="F15" s="76"/>
      <c r="G15" s="20"/>
      <c r="H15" s="43"/>
      <c r="I15" s="41"/>
      <c r="J15" s="45"/>
      <c r="K15" s="43"/>
      <c r="L15" s="43"/>
      <c r="M15" s="36"/>
      <c r="N15" s="36"/>
      <c r="O15" s="36"/>
      <c r="P15" s="36"/>
      <c r="Q15" s="36"/>
      <c r="R15" s="36"/>
      <c r="S15" s="36"/>
      <c r="T15" s="36"/>
      <c r="U15" s="36"/>
    </row>
    <row r="16" spans="1:21" s="1" customFormat="1" ht="29.25" customHeight="1" x14ac:dyDescent="0.2">
      <c r="A16" s="18">
        <v>7</v>
      </c>
      <c r="B16" s="18" t="s">
        <v>18</v>
      </c>
      <c r="C16" s="19">
        <v>50</v>
      </c>
      <c r="D16" s="19">
        <v>9714</v>
      </c>
      <c r="E16" s="75" t="s">
        <v>19</v>
      </c>
      <c r="F16" s="76"/>
      <c r="G16" s="20"/>
      <c r="H16" s="43"/>
      <c r="I16" s="41"/>
      <c r="J16" s="45"/>
      <c r="K16" s="43"/>
      <c r="L16" s="43"/>
      <c r="M16" s="36"/>
      <c r="N16" s="36"/>
      <c r="O16" s="36"/>
      <c r="P16" s="36"/>
      <c r="Q16" s="36"/>
      <c r="R16" s="36"/>
      <c r="S16" s="36"/>
      <c r="T16" s="36"/>
      <c r="U16" s="36"/>
    </row>
    <row r="17" spans="1:21" s="1" customFormat="1" ht="29.25" customHeight="1" x14ac:dyDescent="0.2">
      <c r="A17" s="18">
        <v>8</v>
      </c>
      <c r="B17" s="18" t="s">
        <v>18</v>
      </c>
      <c r="C17" s="19">
        <v>12</v>
      </c>
      <c r="D17" s="19">
        <v>9714</v>
      </c>
      <c r="E17" s="75" t="s">
        <v>19</v>
      </c>
      <c r="F17" s="76"/>
      <c r="G17" s="20"/>
      <c r="H17" s="43"/>
      <c r="I17" s="41"/>
      <c r="J17" s="45"/>
      <c r="K17" s="43"/>
      <c r="L17" s="43"/>
      <c r="M17" s="36"/>
      <c r="N17" s="36"/>
      <c r="O17" s="36"/>
      <c r="P17" s="36"/>
      <c r="Q17" s="36"/>
      <c r="R17" s="36"/>
      <c r="S17" s="36"/>
      <c r="T17" s="36"/>
      <c r="U17" s="36"/>
    </row>
    <row r="18" spans="1:21" s="1" customFormat="1" ht="29.25" customHeight="1" x14ac:dyDescent="0.2">
      <c r="A18" s="18">
        <v>9</v>
      </c>
      <c r="B18" s="18" t="s">
        <v>18</v>
      </c>
      <c r="C18" s="19">
        <v>63</v>
      </c>
      <c r="D18" s="19">
        <v>9714</v>
      </c>
      <c r="E18" s="75" t="s">
        <v>19</v>
      </c>
      <c r="F18" s="76"/>
      <c r="G18" s="20"/>
      <c r="H18" s="43"/>
      <c r="I18" s="41"/>
      <c r="J18" s="43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</row>
    <row r="19" spans="1:21" s="1" customFormat="1" ht="29.25" customHeight="1" x14ac:dyDescent="0.2">
      <c r="A19" s="18">
        <v>10</v>
      </c>
      <c r="B19" s="18" t="s">
        <v>18</v>
      </c>
      <c r="C19" s="19">
        <v>70</v>
      </c>
      <c r="D19" s="19">
        <v>9714</v>
      </c>
      <c r="E19" s="75" t="s">
        <v>19</v>
      </c>
      <c r="F19" s="76"/>
      <c r="G19" s="20"/>
      <c r="H19" s="43"/>
      <c r="I19" s="41"/>
      <c r="J19" s="45"/>
      <c r="K19" s="43"/>
      <c r="L19" s="43"/>
      <c r="M19" s="36"/>
      <c r="N19" s="36"/>
      <c r="O19" s="36"/>
      <c r="P19" s="36"/>
      <c r="Q19" s="36"/>
      <c r="R19" s="36"/>
      <c r="S19" s="36"/>
      <c r="T19" s="36"/>
      <c r="U19" s="36"/>
    </row>
    <row r="20" spans="1:21" s="1" customFormat="1" ht="29.25" customHeight="1" x14ac:dyDescent="0.2">
      <c r="A20" s="18">
        <v>11</v>
      </c>
      <c r="B20" s="18" t="s">
        <v>18</v>
      </c>
      <c r="C20" s="19">
        <v>180</v>
      </c>
      <c r="D20" s="19">
        <v>9714</v>
      </c>
      <c r="E20" s="75" t="s">
        <v>19</v>
      </c>
      <c r="F20" s="76"/>
      <c r="G20" s="20"/>
      <c r="H20" s="43"/>
      <c r="I20" s="41"/>
      <c r="J20" s="45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</row>
    <row r="21" spans="1:21" s="1" customFormat="1" ht="29.25" customHeight="1" x14ac:dyDescent="0.2">
      <c r="A21" s="18">
        <v>12</v>
      </c>
      <c r="B21" s="18" t="s">
        <v>18</v>
      </c>
      <c r="C21" s="19">
        <v>100</v>
      </c>
      <c r="D21" s="19">
        <v>9714</v>
      </c>
      <c r="E21" s="75" t="s">
        <v>19</v>
      </c>
      <c r="F21" s="76"/>
      <c r="G21" s="20"/>
      <c r="H21" s="43"/>
      <c r="I21" s="41"/>
      <c r="J21" s="45"/>
      <c r="K21" s="43"/>
      <c r="L21" s="43"/>
      <c r="M21" s="36"/>
      <c r="N21" s="36"/>
      <c r="O21" s="36"/>
      <c r="P21" s="36"/>
      <c r="Q21" s="36"/>
      <c r="R21" s="36"/>
      <c r="S21" s="36"/>
      <c r="T21" s="36"/>
      <c r="U21" s="36"/>
    </row>
    <row r="22" spans="1:21" s="1" customFormat="1" ht="29.25" customHeight="1" x14ac:dyDescent="0.2">
      <c r="A22" s="18">
        <v>13</v>
      </c>
      <c r="B22" s="18" t="s">
        <v>18</v>
      </c>
      <c r="C22" s="19">
        <v>100</v>
      </c>
      <c r="D22" s="19">
        <v>9714</v>
      </c>
      <c r="E22" s="75" t="s">
        <v>19</v>
      </c>
      <c r="F22" s="76"/>
      <c r="G22" s="20"/>
      <c r="H22" s="43"/>
      <c r="I22" s="41"/>
      <c r="J22" s="45"/>
      <c r="K22" s="43"/>
      <c r="L22" s="43"/>
      <c r="M22" s="36"/>
      <c r="N22" s="36"/>
      <c r="O22" s="36"/>
      <c r="P22" s="36"/>
      <c r="Q22" s="36"/>
      <c r="R22" s="36"/>
      <c r="S22" s="36"/>
      <c r="T22" s="36"/>
      <c r="U22" s="36"/>
    </row>
    <row r="23" spans="1:21" s="1" customFormat="1" ht="29.25" customHeight="1" x14ac:dyDescent="0.2">
      <c r="A23" s="18">
        <v>14</v>
      </c>
      <c r="B23" s="18" t="s">
        <v>18</v>
      </c>
      <c r="C23" s="19">
        <v>50</v>
      </c>
      <c r="D23" s="19">
        <v>9714</v>
      </c>
      <c r="E23" s="75" t="s">
        <v>19</v>
      </c>
      <c r="F23" s="76"/>
      <c r="G23" s="20"/>
      <c r="H23" s="43"/>
      <c r="I23" s="41"/>
      <c r="J23" s="45"/>
      <c r="K23" s="43"/>
      <c r="L23" s="43"/>
      <c r="M23" s="36"/>
      <c r="N23" s="36"/>
      <c r="O23" s="36"/>
      <c r="P23" s="36"/>
      <c r="Q23" s="36"/>
      <c r="R23" s="36"/>
      <c r="S23" s="36"/>
      <c r="T23" s="36"/>
      <c r="U23" s="36"/>
    </row>
    <row r="24" spans="1:21" s="1" customFormat="1" ht="29.25" customHeight="1" x14ac:dyDescent="0.2">
      <c r="A24" s="18">
        <v>15</v>
      </c>
      <c r="B24" s="18" t="s">
        <v>18</v>
      </c>
      <c r="C24" s="19">
        <v>70</v>
      </c>
      <c r="D24" s="19">
        <v>9714</v>
      </c>
      <c r="E24" s="75" t="s">
        <v>19</v>
      </c>
      <c r="F24" s="76"/>
      <c r="G24" s="20"/>
      <c r="H24" s="43"/>
      <c r="I24" s="41"/>
      <c r="J24" s="43"/>
      <c r="K24" s="43"/>
      <c r="L24" s="43"/>
      <c r="M24" s="36"/>
      <c r="N24" s="36"/>
      <c r="O24" s="36"/>
      <c r="P24" s="36"/>
      <c r="Q24" s="36"/>
      <c r="R24" s="36"/>
      <c r="S24" s="36"/>
      <c r="T24" s="36"/>
      <c r="U24" s="36"/>
    </row>
    <row r="25" spans="1:21" s="1" customFormat="1" ht="29.25" customHeight="1" x14ac:dyDescent="0.2">
      <c r="A25" s="18">
        <v>16</v>
      </c>
      <c r="B25" s="18" t="s">
        <v>18</v>
      </c>
      <c r="C25" s="19">
        <v>70</v>
      </c>
      <c r="D25" s="19">
        <v>9714</v>
      </c>
      <c r="E25" s="75" t="s">
        <v>19</v>
      </c>
      <c r="F25" s="76"/>
      <c r="G25" s="20"/>
      <c r="H25" s="43"/>
      <c r="I25" s="41"/>
      <c r="J25" s="43"/>
      <c r="K25" s="43"/>
      <c r="L25" s="43"/>
      <c r="M25" s="36"/>
      <c r="N25" s="36"/>
      <c r="O25" s="36"/>
      <c r="P25" s="36"/>
      <c r="Q25" s="36"/>
      <c r="R25" s="36"/>
      <c r="S25" s="36"/>
      <c r="T25" s="36"/>
      <c r="U25" s="36"/>
    </row>
    <row r="26" spans="1:21" s="1" customFormat="1" ht="29.25" customHeight="1" x14ac:dyDescent="0.2">
      <c r="A26" s="18">
        <v>17</v>
      </c>
      <c r="B26" s="18" t="s">
        <v>18</v>
      </c>
      <c r="C26" s="19">
        <v>4</v>
      </c>
      <c r="D26" s="19">
        <v>9714</v>
      </c>
      <c r="E26" s="75" t="s">
        <v>19</v>
      </c>
      <c r="F26" s="76"/>
      <c r="G26" s="20"/>
      <c r="H26" s="43"/>
      <c r="I26" s="41"/>
      <c r="J26" s="45"/>
      <c r="K26" s="43"/>
      <c r="L26" s="43"/>
      <c r="M26" s="36"/>
      <c r="N26" s="36"/>
      <c r="O26" s="36"/>
      <c r="P26" s="36"/>
      <c r="Q26" s="36"/>
      <c r="R26" s="36"/>
      <c r="S26" s="36"/>
      <c r="T26" s="36"/>
      <c r="U26" s="36"/>
    </row>
    <row r="27" spans="1:21" s="1" customFormat="1" ht="29.25" customHeight="1" x14ac:dyDescent="0.2">
      <c r="A27" s="18">
        <v>18</v>
      </c>
      <c r="B27" s="18" t="s">
        <v>18</v>
      </c>
      <c r="C27" s="19">
        <v>90</v>
      </c>
      <c r="D27" s="19">
        <v>9714</v>
      </c>
      <c r="E27" s="75" t="s">
        <v>19</v>
      </c>
      <c r="F27" s="76"/>
      <c r="G27" s="20"/>
      <c r="H27" s="43"/>
      <c r="I27" s="41"/>
      <c r="J27" s="45"/>
      <c r="K27" s="43"/>
      <c r="L27" s="43"/>
      <c r="M27" s="36"/>
      <c r="N27" s="36"/>
      <c r="O27" s="36"/>
      <c r="P27" s="36"/>
      <c r="Q27" s="36"/>
      <c r="R27" s="36"/>
      <c r="S27" s="36"/>
      <c r="T27" s="36"/>
      <c r="U27" s="36"/>
    </row>
    <row r="28" spans="1:21" s="1" customFormat="1" ht="29.25" customHeight="1" x14ac:dyDescent="0.2">
      <c r="A28" s="18">
        <v>19</v>
      </c>
      <c r="B28" s="18" t="s">
        <v>18</v>
      </c>
      <c r="C28" s="19">
        <v>225</v>
      </c>
      <c r="D28" s="19">
        <v>9714</v>
      </c>
      <c r="E28" s="75" t="s">
        <v>19</v>
      </c>
      <c r="F28" s="76"/>
      <c r="G28" s="20"/>
      <c r="H28" s="43"/>
      <c r="I28" s="41"/>
      <c r="J28" s="45"/>
      <c r="K28" s="43"/>
      <c r="L28" s="43"/>
      <c r="M28" s="36"/>
      <c r="N28" s="36"/>
      <c r="O28" s="36"/>
      <c r="P28" s="36"/>
      <c r="Q28" s="36"/>
      <c r="R28" s="36"/>
      <c r="S28" s="36"/>
      <c r="T28" s="36"/>
      <c r="U28" s="36"/>
    </row>
    <row r="29" spans="1:21" s="1" customFormat="1" ht="29.25" customHeight="1" x14ac:dyDescent="0.2">
      <c r="A29" s="18">
        <v>20</v>
      </c>
      <c r="B29" s="18" t="s">
        <v>18</v>
      </c>
      <c r="C29" s="19">
        <v>70</v>
      </c>
      <c r="D29" s="19">
        <v>9714</v>
      </c>
      <c r="E29" s="75" t="s">
        <v>19</v>
      </c>
      <c r="F29" s="76"/>
      <c r="G29" s="20"/>
      <c r="H29" s="45"/>
      <c r="I29" s="41"/>
      <c r="J29" s="43"/>
      <c r="K29" s="43"/>
      <c r="L29" s="43"/>
      <c r="M29" s="36"/>
      <c r="N29" s="36"/>
      <c r="O29" s="36"/>
      <c r="P29" s="36"/>
      <c r="Q29" s="36"/>
      <c r="R29" s="36"/>
      <c r="S29" s="36"/>
      <c r="T29" s="36"/>
      <c r="U29" s="36"/>
    </row>
    <row r="30" spans="1:21" s="1" customFormat="1" ht="29.25" customHeight="1" x14ac:dyDescent="0.2">
      <c r="A30" s="18">
        <v>21</v>
      </c>
      <c r="B30" s="18" t="s">
        <v>18</v>
      </c>
      <c r="C30" s="19">
        <v>650</v>
      </c>
      <c r="D30" s="19">
        <v>9714</v>
      </c>
      <c r="E30" s="75" t="s">
        <v>19</v>
      </c>
      <c r="F30" s="76"/>
      <c r="G30" s="20"/>
      <c r="H30" s="43"/>
      <c r="I30" s="41"/>
      <c r="J30" s="45"/>
      <c r="K30" s="43"/>
      <c r="L30" s="43"/>
      <c r="M30" s="36"/>
      <c r="N30" s="36"/>
      <c r="O30" s="36"/>
      <c r="P30" s="36"/>
      <c r="Q30" s="36"/>
      <c r="R30" s="36"/>
      <c r="S30" s="36"/>
      <c r="T30" s="36"/>
      <c r="U30" s="36"/>
    </row>
    <row r="31" spans="1:21" s="1" customFormat="1" ht="29.25" customHeight="1" x14ac:dyDescent="0.2">
      <c r="A31" s="18">
        <v>22</v>
      </c>
      <c r="B31" s="18" t="s">
        <v>18</v>
      </c>
      <c r="C31" s="19">
        <v>10</v>
      </c>
      <c r="D31" s="19">
        <v>9714</v>
      </c>
      <c r="E31" s="75" t="s">
        <v>19</v>
      </c>
      <c r="F31" s="76"/>
      <c r="G31" s="20"/>
      <c r="H31" s="43"/>
      <c r="I31" s="41"/>
      <c r="J31" s="45"/>
      <c r="K31" s="43"/>
      <c r="L31" s="43"/>
      <c r="M31" s="36"/>
      <c r="N31" s="36"/>
      <c r="O31" s="36"/>
      <c r="P31" s="36"/>
      <c r="Q31" s="36"/>
      <c r="R31" s="36"/>
      <c r="S31" s="36"/>
      <c r="T31" s="36"/>
      <c r="U31" s="36"/>
    </row>
    <row r="32" spans="1:21" s="1" customFormat="1" ht="29.25" customHeight="1" x14ac:dyDescent="0.2">
      <c r="A32" s="18">
        <v>23</v>
      </c>
      <c r="B32" s="18" t="s">
        <v>18</v>
      </c>
      <c r="C32" s="19">
        <v>10</v>
      </c>
      <c r="D32" s="19">
        <v>9714</v>
      </c>
      <c r="E32" s="75" t="s">
        <v>19</v>
      </c>
      <c r="F32" s="76"/>
      <c r="G32" s="20"/>
      <c r="H32" s="43"/>
      <c r="I32" s="41"/>
      <c r="J32" s="45"/>
      <c r="K32" s="43"/>
      <c r="L32" s="43"/>
      <c r="M32" s="36"/>
      <c r="N32" s="36"/>
      <c r="O32" s="36"/>
      <c r="P32" s="36"/>
      <c r="Q32" s="36"/>
      <c r="R32" s="36"/>
      <c r="S32" s="36"/>
      <c r="T32" s="36"/>
      <c r="U32" s="36"/>
    </row>
    <row r="33" spans="1:21" s="1" customFormat="1" ht="29.25" customHeight="1" x14ac:dyDescent="0.2">
      <c r="A33" s="18">
        <v>24</v>
      </c>
      <c r="B33" s="18" t="s">
        <v>18</v>
      </c>
      <c r="C33" s="19">
        <v>10</v>
      </c>
      <c r="D33" s="19">
        <v>9714</v>
      </c>
      <c r="E33" s="75" t="s">
        <v>19</v>
      </c>
      <c r="F33" s="76"/>
      <c r="G33" s="20"/>
      <c r="H33" s="43"/>
      <c r="I33" s="41"/>
      <c r="J33" s="45"/>
      <c r="K33" s="43"/>
      <c r="L33" s="43"/>
      <c r="M33" s="36"/>
      <c r="N33" s="36"/>
      <c r="O33" s="36"/>
      <c r="P33" s="36"/>
      <c r="Q33" s="36"/>
      <c r="R33" s="36"/>
      <c r="S33" s="36"/>
      <c r="T33" s="36"/>
      <c r="U33" s="36"/>
    </row>
    <row r="34" spans="1:21" s="1" customFormat="1" ht="29.25" customHeight="1" x14ac:dyDescent="0.2">
      <c r="A34" s="18">
        <v>25</v>
      </c>
      <c r="B34" s="18" t="s">
        <v>18</v>
      </c>
      <c r="C34" s="19">
        <v>200</v>
      </c>
      <c r="D34" s="19">
        <v>9714</v>
      </c>
      <c r="E34" s="75" t="s">
        <v>19</v>
      </c>
      <c r="F34" s="76"/>
      <c r="G34" s="20"/>
      <c r="H34" s="43"/>
      <c r="I34" s="41"/>
      <c r="J34" s="43"/>
      <c r="K34" s="43"/>
      <c r="L34" s="43"/>
      <c r="M34" s="36"/>
      <c r="N34" s="36"/>
      <c r="O34" s="36"/>
      <c r="P34" s="36"/>
      <c r="Q34" s="36"/>
      <c r="R34" s="36"/>
      <c r="S34" s="36"/>
      <c r="T34" s="36"/>
      <c r="U34" s="36"/>
    </row>
    <row r="35" spans="1:21" s="1" customFormat="1" ht="29.25" customHeight="1" x14ac:dyDescent="0.2">
      <c r="A35" s="18">
        <v>26</v>
      </c>
      <c r="B35" s="18" t="s">
        <v>18</v>
      </c>
      <c r="C35" s="19">
        <v>18</v>
      </c>
      <c r="D35" s="19">
        <v>9714</v>
      </c>
      <c r="E35" s="75" t="s">
        <v>19</v>
      </c>
      <c r="F35" s="76"/>
      <c r="G35" s="20"/>
      <c r="H35" s="43"/>
      <c r="I35" s="41"/>
      <c r="J35" s="43"/>
      <c r="K35" s="43"/>
      <c r="L35" s="43"/>
      <c r="M35" s="36"/>
      <c r="N35" s="36"/>
      <c r="O35" s="36"/>
      <c r="P35" s="36"/>
      <c r="Q35" s="36"/>
      <c r="R35" s="36"/>
      <c r="S35" s="36"/>
      <c r="T35" s="36"/>
      <c r="U35" s="36"/>
    </row>
    <row r="36" spans="1:21" s="1" customFormat="1" ht="29.25" customHeight="1" x14ac:dyDescent="0.2">
      <c r="A36" s="18">
        <v>27</v>
      </c>
      <c r="B36" s="18" t="s">
        <v>18</v>
      </c>
      <c r="C36" s="19">
        <v>50</v>
      </c>
      <c r="D36" s="19">
        <v>9714</v>
      </c>
      <c r="E36" s="75" t="s">
        <v>19</v>
      </c>
      <c r="F36" s="76"/>
      <c r="G36" s="20"/>
      <c r="H36" s="45"/>
      <c r="I36" s="41"/>
      <c r="J36" s="43"/>
      <c r="K36" s="43"/>
      <c r="L36" s="43"/>
      <c r="M36" s="36"/>
      <c r="N36" s="36"/>
      <c r="O36" s="36"/>
      <c r="P36" s="36"/>
      <c r="Q36" s="36"/>
      <c r="R36" s="36"/>
      <c r="S36" s="36"/>
      <c r="T36" s="36"/>
      <c r="U36" s="36"/>
    </row>
    <row r="37" spans="1:21" s="1" customFormat="1" ht="29.25" customHeight="1" x14ac:dyDescent="0.2">
      <c r="A37" s="18">
        <v>28</v>
      </c>
      <c r="B37" s="18" t="s">
        <v>18</v>
      </c>
      <c r="C37" s="19">
        <v>304</v>
      </c>
      <c r="D37" s="19">
        <v>9714</v>
      </c>
      <c r="E37" s="75" t="s">
        <v>19</v>
      </c>
      <c r="F37" s="76"/>
      <c r="G37" s="20"/>
      <c r="H37" s="43"/>
      <c r="I37" s="41"/>
      <c r="J37" s="45"/>
      <c r="K37" s="43"/>
      <c r="L37" s="43"/>
      <c r="M37" s="36"/>
      <c r="N37" s="36"/>
      <c r="O37" s="36"/>
      <c r="P37" s="36"/>
      <c r="Q37" s="36"/>
      <c r="R37" s="36"/>
      <c r="S37" s="36"/>
      <c r="T37" s="36"/>
      <c r="U37" s="36"/>
    </row>
    <row r="38" spans="1:21" s="1" customFormat="1" ht="29.25" customHeight="1" x14ac:dyDescent="0.2">
      <c r="A38" s="18">
        <v>29</v>
      </c>
      <c r="B38" s="18" t="s">
        <v>18</v>
      </c>
      <c r="C38" s="19">
        <v>300</v>
      </c>
      <c r="D38" s="19">
        <v>9714</v>
      </c>
      <c r="E38" s="75" t="s">
        <v>19</v>
      </c>
      <c r="F38" s="76"/>
      <c r="G38" s="20"/>
      <c r="H38" s="43"/>
      <c r="I38" s="41"/>
      <c r="J38" s="45"/>
      <c r="K38" s="43"/>
      <c r="L38" s="43"/>
      <c r="M38" s="36"/>
      <c r="N38" s="36"/>
      <c r="O38" s="36"/>
      <c r="P38" s="36"/>
      <c r="Q38" s="36"/>
      <c r="R38" s="36"/>
      <c r="S38" s="36"/>
      <c r="T38" s="36"/>
      <c r="U38" s="36"/>
    </row>
    <row r="39" spans="1:21" s="1" customFormat="1" ht="29.25" customHeight="1" x14ac:dyDescent="0.2">
      <c r="A39" s="18">
        <v>30</v>
      </c>
      <c r="B39" s="18" t="s">
        <v>18</v>
      </c>
      <c r="C39" s="19">
        <v>11</v>
      </c>
      <c r="D39" s="19">
        <v>9714</v>
      </c>
      <c r="E39" s="75" t="s">
        <v>19</v>
      </c>
      <c r="F39" s="76"/>
      <c r="G39" s="20"/>
      <c r="H39" s="43"/>
      <c r="I39" s="41"/>
      <c r="J39" s="45"/>
      <c r="K39" s="43"/>
      <c r="L39" s="43"/>
      <c r="M39" s="36"/>
      <c r="N39" s="36"/>
      <c r="O39" s="36"/>
      <c r="P39" s="36"/>
      <c r="Q39" s="36"/>
      <c r="R39" s="36"/>
      <c r="S39" s="36"/>
      <c r="T39" s="36"/>
      <c r="U39" s="36"/>
    </row>
    <row r="40" spans="1:21" s="1" customFormat="1" ht="29.25" customHeight="1" x14ac:dyDescent="0.2">
      <c r="A40" s="18">
        <v>31</v>
      </c>
      <c r="B40" s="18" t="s">
        <v>18</v>
      </c>
      <c r="C40" s="19">
        <v>60</v>
      </c>
      <c r="D40" s="19">
        <v>9714</v>
      </c>
      <c r="E40" s="75" t="s">
        <v>19</v>
      </c>
      <c r="F40" s="76"/>
      <c r="G40" s="20"/>
      <c r="H40" s="43"/>
      <c r="I40" s="41"/>
      <c r="J40" s="45"/>
      <c r="K40" s="43"/>
      <c r="L40" s="43"/>
      <c r="M40" s="36"/>
      <c r="N40" s="36"/>
      <c r="O40" s="36"/>
      <c r="P40" s="36"/>
      <c r="Q40" s="36"/>
      <c r="R40" s="36"/>
      <c r="S40" s="36"/>
      <c r="T40" s="36"/>
      <c r="U40" s="36"/>
    </row>
    <row r="41" spans="1:21" s="1" customFormat="1" ht="29.25" customHeight="1" x14ac:dyDescent="0.2">
      <c r="A41" s="18">
        <v>32</v>
      </c>
      <c r="B41" s="18" t="s">
        <v>18</v>
      </c>
      <c r="C41" s="19">
        <v>60</v>
      </c>
      <c r="D41" s="19">
        <v>9714</v>
      </c>
      <c r="E41" s="75" t="s">
        <v>19</v>
      </c>
      <c r="F41" s="76"/>
      <c r="G41" s="20"/>
      <c r="H41" s="43"/>
      <c r="I41" s="41"/>
      <c r="J41" s="43"/>
      <c r="K41" s="43"/>
      <c r="L41" s="43"/>
      <c r="M41" s="36"/>
      <c r="N41" s="36"/>
      <c r="O41" s="36"/>
      <c r="P41" s="36"/>
      <c r="Q41" s="36"/>
      <c r="R41" s="36"/>
      <c r="S41" s="36"/>
      <c r="T41" s="36"/>
      <c r="U41" s="36"/>
    </row>
    <row r="42" spans="1:21" s="1" customFormat="1" ht="29.25" customHeight="1" x14ac:dyDescent="0.2">
      <c r="A42" s="18">
        <v>33</v>
      </c>
      <c r="B42" s="18" t="s">
        <v>18</v>
      </c>
      <c r="C42" s="19">
        <v>40</v>
      </c>
      <c r="D42" s="19">
        <v>9714</v>
      </c>
      <c r="E42" s="75" t="s">
        <v>19</v>
      </c>
      <c r="F42" s="76"/>
      <c r="G42" s="20"/>
      <c r="H42" s="43"/>
      <c r="I42" s="41"/>
      <c r="J42" s="45"/>
      <c r="K42" s="43"/>
      <c r="L42" s="43"/>
      <c r="M42" s="36"/>
      <c r="N42" s="36"/>
      <c r="O42" s="36"/>
      <c r="P42" s="36"/>
      <c r="Q42" s="36"/>
      <c r="R42" s="36"/>
      <c r="S42" s="36"/>
      <c r="T42" s="36"/>
      <c r="U42" s="36"/>
    </row>
    <row r="43" spans="1:21" s="1" customFormat="1" ht="29.25" customHeight="1" x14ac:dyDescent="0.2">
      <c r="A43" s="18">
        <v>34</v>
      </c>
      <c r="B43" s="18" t="s">
        <v>18</v>
      </c>
      <c r="C43" s="19">
        <v>8</v>
      </c>
      <c r="D43" s="19">
        <v>9714</v>
      </c>
      <c r="E43" s="75" t="s">
        <v>19</v>
      </c>
      <c r="F43" s="76"/>
      <c r="G43" s="20"/>
      <c r="H43" s="43"/>
      <c r="I43" s="41"/>
      <c r="J43" s="45"/>
      <c r="K43" s="43"/>
      <c r="L43" s="43"/>
      <c r="M43" s="36"/>
      <c r="N43" s="36"/>
      <c r="O43" s="36"/>
      <c r="P43" s="36"/>
      <c r="Q43" s="36"/>
      <c r="R43" s="36"/>
      <c r="S43" s="36"/>
      <c r="T43" s="36"/>
      <c r="U43" s="36"/>
    </row>
    <row r="44" spans="1:21" s="1" customFormat="1" ht="29.25" customHeight="1" x14ac:dyDescent="0.2">
      <c r="A44" s="18">
        <v>35</v>
      </c>
      <c r="B44" s="18" t="s">
        <v>18</v>
      </c>
      <c r="C44" s="19">
        <v>70</v>
      </c>
      <c r="D44" s="19">
        <v>9714</v>
      </c>
      <c r="E44" s="75" t="s">
        <v>19</v>
      </c>
      <c r="F44" s="76"/>
      <c r="G44" s="20"/>
      <c r="H44" s="43"/>
      <c r="I44" s="41"/>
      <c r="J44" s="45"/>
      <c r="K44" s="43"/>
      <c r="L44" s="43"/>
      <c r="M44" s="36"/>
      <c r="N44" s="36"/>
      <c r="O44" s="36"/>
      <c r="P44" s="36"/>
      <c r="Q44" s="36"/>
      <c r="R44" s="36"/>
      <c r="S44" s="36"/>
      <c r="T44" s="36"/>
      <c r="U44" s="36"/>
    </row>
    <row r="45" spans="1:21" s="1" customFormat="1" ht="29.25" customHeight="1" x14ac:dyDescent="0.2">
      <c r="A45" s="18">
        <v>36</v>
      </c>
      <c r="B45" s="18" t="s">
        <v>18</v>
      </c>
      <c r="C45" s="19">
        <v>47</v>
      </c>
      <c r="D45" s="19">
        <v>9714</v>
      </c>
      <c r="E45" s="75" t="s">
        <v>19</v>
      </c>
      <c r="F45" s="76"/>
      <c r="G45" s="20"/>
      <c r="H45" s="43"/>
      <c r="I45" s="41"/>
      <c r="J45" s="45"/>
      <c r="K45" s="43"/>
      <c r="L45" s="43"/>
      <c r="M45" s="36"/>
      <c r="N45" s="36"/>
      <c r="O45" s="36"/>
      <c r="P45" s="36"/>
      <c r="Q45" s="36"/>
      <c r="R45" s="36"/>
      <c r="S45" s="36"/>
      <c r="T45" s="36"/>
      <c r="U45" s="36"/>
    </row>
    <row r="46" spans="1:21" s="1" customFormat="1" ht="29.25" customHeight="1" x14ac:dyDescent="0.2">
      <c r="A46" s="18">
        <v>37</v>
      </c>
      <c r="B46" s="18" t="s">
        <v>18</v>
      </c>
      <c r="C46" s="19">
        <v>500</v>
      </c>
      <c r="D46" s="19">
        <v>9714</v>
      </c>
      <c r="E46" s="75" t="s">
        <v>19</v>
      </c>
      <c r="F46" s="76"/>
      <c r="G46" s="20"/>
      <c r="H46" s="43"/>
      <c r="I46" s="41"/>
      <c r="J46" s="45"/>
      <c r="K46" s="43"/>
      <c r="L46" s="43"/>
      <c r="M46" s="36"/>
      <c r="N46" s="36"/>
      <c r="O46" s="36"/>
      <c r="P46" s="36"/>
      <c r="Q46" s="36"/>
      <c r="R46" s="36"/>
      <c r="S46" s="36"/>
      <c r="T46" s="36"/>
      <c r="U46" s="36"/>
    </row>
    <row r="47" spans="1:21" s="1" customFormat="1" ht="29.25" customHeight="1" x14ac:dyDescent="0.2">
      <c r="A47" s="18">
        <v>38</v>
      </c>
      <c r="B47" s="18" t="s">
        <v>18</v>
      </c>
      <c r="C47" s="19">
        <v>20</v>
      </c>
      <c r="D47" s="19">
        <v>9714</v>
      </c>
      <c r="E47" s="75" t="s">
        <v>19</v>
      </c>
      <c r="F47" s="76"/>
      <c r="G47" s="20"/>
      <c r="H47" s="43"/>
      <c r="I47" s="41"/>
      <c r="J47" s="43"/>
      <c r="K47" s="43"/>
      <c r="L47" s="43"/>
      <c r="M47" s="36"/>
      <c r="N47" s="36"/>
      <c r="O47" s="36"/>
      <c r="P47" s="36"/>
      <c r="Q47" s="36"/>
      <c r="R47" s="36"/>
      <c r="S47" s="36"/>
      <c r="T47" s="36"/>
      <c r="U47" s="36"/>
    </row>
    <row r="48" spans="1:21" s="1" customFormat="1" ht="29.25" customHeight="1" x14ac:dyDescent="0.2">
      <c r="A48" s="18">
        <v>39</v>
      </c>
      <c r="B48" s="18" t="s">
        <v>18</v>
      </c>
      <c r="C48" s="19">
        <v>58</v>
      </c>
      <c r="D48" s="19">
        <v>9714</v>
      </c>
      <c r="E48" s="75" t="s">
        <v>19</v>
      </c>
      <c r="F48" s="76"/>
      <c r="G48" s="20"/>
      <c r="H48" s="43"/>
      <c r="I48" s="41"/>
      <c r="J48" s="43"/>
      <c r="K48" s="43"/>
      <c r="L48" s="43"/>
      <c r="M48" s="36"/>
      <c r="N48" s="36"/>
      <c r="O48" s="36"/>
      <c r="P48" s="36"/>
      <c r="Q48" s="36"/>
      <c r="R48" s="36"/>
      <c r="S48" s="36"/>
      <c r="T48" s="36"/>
      <c r="U48" s="36"/>
    </row>
    <row r="49" spans="1:21" s="1" customFormat="1" ht="29.25" customHeight="1" x14ac:dyDescent="0.2">
      <c r="A49" s="18">
        <v>40</v>
      </c>
      <c r="B49" s="18" t="s">
        <v>18</v>
      </c>
      <c r="C49" s="19">
        <v>58</v>
      </c>
      <c r="D49" s="19">
        <v>9714</v>
      </c>
      <c r="E49" s="75" t="s">
        <v>19</v>
      </c>
      <c r="F49" s="76"/>
      <c r="G49" s="20"/>
      <c r="H49" s="43"/>
      <c r="I49" s="41"/>
      <c r="J49" s="45"/>
      <c r="K49" s="43"/>
      <c r="L49" s="43"/>
      <c r="M49" s="36"/>
      <c r="N49" s="36"/>
      <c r="O49" s="36"/>
      <c r="P49" s="36"/>
      <c r="Q49" s="36"/>
      <c r="R49" s="36"/>
      <c r="S49" s="36"/>
      <c r="T49" s="36"/>
      <c r="U49" s="36"/>
    </row>
    <row r="50" spans="1:21" s="1" customFormat="1" ht="29.25" customHeight="1" x14ac:dyDescent="0.2">
      <c r="A50" s="18">
        <v>41</v>
      </c>
      <c r="B50" s="18" t="s">
        <v>18</v>
      </c>
      <c r="C50" s="19">
        <v>90</v>
      </c>
      <c r="D50" s="19">
        <v>9714</v>
      </c>
      <c r="E50" s="75" t="s">
        <v>19</v>
      </c>
      <c r="F50" s="76"/>
      <c r="G50" s="20"/>
      <c r="H50" s="43"/>
      <c r="I50" s="41"/>
      <c r="J50" s="45"/>
      <c r="K50" s="43"/>
      <c r="L50" s="43"/>
      <c r="M50" s="36"/>
      <c r="N50" s="36"/>
      <c r="O50" s="36"/>
      <c r="P50" s="36"/>
      <c r="Q50" s="36"/>
      <c r="R50" s="36"/>
      <c r="S50" s="36"/>
      <c r="T50" s="36"/>
      <c r="U50" s="36"/>
    </row>
    <row r="51" spans="1:21" s="1" customFormat="1" ht="29.25" customHeight="1" x14ac:dyDescent="0.2">
      <c r="A51" s="18">
        <v>42</v>
      </c>
      <c r="B51" s="18" t="s">
        <v>18</v>
      </c>
      <c r="C51" s="19">
        <v>8</v>
      </c>
      <c r="D51" s="19">
        <v>9714</v>
      </c>
      <c r="E51" s="75" t="s">
        <v>19</v>
      </c>
      <c r="F51" s="76"/>
      <c r="G51" s="20"/>
      <c r="H51" s="43"/>
      <c r="I51" s="41"/>
      <c r="J51" s="45"/>
      <c r="K51" s="43"/>
      <c r="L51" s="43"/>
      <c r="M51" s="36"/>
      <c r="N51" s="36"/>
      <c r="O51" s="36"/>
      <c r="P51" s="36"/>
      <c r="Q51" s="36"/>
      <c r="R51" s="36"/>
      <c r="S51" s="36"/>
      <c r="T51" s="36"/>
      <c r="U51" s="36"/>
    </row>
    <row r="52" spans="1:21" s="1" customFormat="1" ht="29.25" customHeight="1" x14ac:dyDescent="0.2">
      <c r="A52" s="18">
        <v>43</v>
      </c>
      <c r="B52" s="18" t="s">
        <v>18</v>
      </c>
      <c r="C52" s="19">
        <v>24</v>
      </c>
      <c r="D52" s="19">
        <v>9714</v>
      </c>
      <c r="E52" s="75" t="s">
        <v>19</v>
      </c>
      <c r="F52" s="76"/>
      <c r="G52" s="20"/>
      <c r="H52" s="45"/>
      <c r="I52" s="41"/>
      <c r="J52" s="43"/>
      <c r="K52" s="43"/>
      <c r="L52" s="43"/>
      <c r="M52" s="36"/>
      <c r="N52" s="36"/>
      <c r="O52" s="36"/>
      <c r="P52" s="36"/>
      <c r="Q52" s="36"/>
      <c r="R52" s="36"/>
      <c r="S52" s="36"/>
      <c r="T52" s="36"/>
      <c r="U52" s="36"/>
    </row>
    <row r="53" spans="1:21" s="1" customFormat="1" ht="29.25" customHeight="1" x14ac:dyDescent="0.2">
      <c r="A53" s="18">
        <v>44</v>
      </c>
      <c r="B53" s="18" t="s">
        <v>18</v>
      </c>
      <c r="C53" s="19">
        <v>8.1999999999999993</v>
      </c>
      <c r="D53" s="19">
        <v>9714</v>
      </c>
      <c r="E53" s="75" t="s">
        <v>19</v>
      </c>
      <c r="F53" s="76"/>
      <c r="G53" s="20"/>
      <c r="H53" s="43"/>
      <c r="I53" s="41"/>
      <c r="J53" s="45"/>
      <c r="K53" s="43"/>
      <c r="L53" s="43"/>
      <c r="M53" s="36"/>
      <c r="N53" s="36"/>
      <c r="O53" s="36"/>
      <c r="P53" s="36"/>
      <c r="Q53" s="36"/>
      <c r="R53" s="36"/>
      <c r="S53" s="36"/>
      <c r="T53" s="36"/>
      <c r="U53" s="36"/>
    </row>
    <row r="54" spans="1:21" s="1" customFormat="1" ht="29.25" customHeight="1" x14ac:dyDescent="0.2">
      <c r="A54" s="18">
        <v>45</v>
      </c>
      <c r="B54" s="18" t="s">
        <v>18</v>
      </c>
      <c r="C54" s="19">
        <v>8</v>
      </c>
      <c r="D54" s="19">
        <v>9714</v>
      </c>
      <c r="E54" s="75" t="s">
        <v>19</v>
      </c>
      <c r="F54" s="76"/>
      <c r="G54" s="20"/>
      <c r="H54" s="43"/>
      <c r="I54" s="41"/>
      <c r="J54" s="45"/>
      <c r="K54" s="43"/>
      <c r="L54" s="43"/>
      <c r="M54" s="36"/>
      <c r="N54" s="36"/>
      <c r="O54" s="36"/>
      <c r="P54" s="36"/>
      <c r="Q54" s="36"/>
      <c r="R54" s="36"/>
      <c r="S54" s="36"/>
      <c r="T54" s="36"/>
      <c r="U54" s="36"/>
    </row>
    <row r="55" spans="1:21" s="1" customFormat="1" ht="29.25" customHeight="1" x14ac:dyDescent="0.2">
      <c r="A55" s="18">
        <v>46</v>
      </c>
      <c r="B55" s="18" t="s">
        <v>18</v>
      </c>
      <c r="C55" s="19">
        <v>60</v>
      </c>
      <c r="D55" s="19">
        <v>9714</v>
      </c>
      <c r="E55" s="75" t="s">
        <v>19</v>
      </c>
      <c r="F55" s="76"/>
      <c r="G55" s="20"/>
      <c r="H55" s="43"/>
      <c r="I55" s="41"/>
      <c r="J55" s="45"/>
      <c r="K55" s="43"/>
      <c r="L55" s="43"/>
      <c r="M55" s="36"/>
      <c r="N55" s="36"/>
      <c r="O55" s="36"/>
      <c r="P55" s="36"/>
      <c r="Q55" s="36"/>
      <c r="R55" s="36"/>
      <c r="S55" s="36"/>
      <c r="T55" s="36"/>
      <c r="U55" s="36"/>
    </row>
    <row r="56" spans="1:21" s="1" customFormat="1" ht="29.25" customHeight="1" x14ac:dyDescent="0.2">
      <c r="A56" s="18">
        <v>47</v>
      </c>
      <c r="B56" s="18" t="s">
        <v>18</v>
      </c>
      <c r="C56" s="19">
        <v>90</v>
      </c>
      <c r="D56" s="19">
        <v>9714</v>
      </c>
      <c r="E56" s="75" t="s">
        <v>19</v>
      </c>
      <c r="F56" s="76"/>
      <c r="G56" s="20"/>
      <c r="H56" s="43"/>
      <c r="I56" s="41"/>
      <c r="J56" s="45"/>
      <c r="K56" s="43"/>
      <c r="L56" s="43"/>
      <c r="M56" s="36"/>
      <c r="N56" s="36"/>
      <c r="O56" s="36"/>
      <c r="P56" s="36"/>
      <c r="Q56" s="36"/>
      <c r="R56" s="36"/>
      <c r="S56" s="36"/>
      <c r="T56" s="36"/>
      <c r="U56" s="36"/>
    </row>
    <row r="57" spans="1:21" s="1" customFormat="1" ht="29.25" customHeight="1" x14ac:dyDescent="0.2">
      <c r="A57" s="18">
        <v>48</v>
      </c>
      <c r="B57" s="18" t="s">
        <v>18</v>
      </c>
      <c r="C57" s="19">
        <v>190</v>
      </c>
      <c r="D57" s="19">
        <v>9714</v>
      </c>
      <c r="E57" s="75" t="s">
        <v>19</v>
      </c>
      <c r="F57" s="76"/>
      <c r="G57" s="20"/>
      <c r="H57" s="43"/>
      <c r="I57" s="41"/>
      <c r="J57" s="43"/>
      <c r="K57" s="43"/>
      <c r="L57" s="43"/>
      <c r="M57" s="36"/>
      <c r="N57" s="36"/>
      <c r="O57" s="36"/>
      <c r="P57" s="36"/>
      <c r="Q57" s="36"/>
      <c r="R57" s="36"/>
      <c r="S57" s="36"/>
      <c r="T57" s="36"/>
      <c r="U57" s="36"/>
    </row>
    <row r="58" spans="1:21" s="42" customFormat="1" x14ac:dyDescent="0.25">
      <c r="A58" s="36">
        <v>48</v>
      </c>
      <c r="B58" s="37"/>
      <c r="C58" s="38">
        <f>SUM(C10:C57)</f>
        <v>4579.2</v>
      </c>
      <c r="D58" s="38">
        <f>SUM(D10:D57)</f>
        <v>466272</v>
      </c>
      <c r="E58" s="39"/>
      <c r="F58" s="36"/>
      <c r="G58" s="36"/>
      <c r="H58" s="40"/>
      <c r="I58" s="41"/>
      <c r="J58" s="40"/>
      <c r="K58" s="40"/>
      <c r="L58" s="40"/>
    </row>
    <row r="59" spans="1:21" s="40" customFormat="1" x14ac:dyDescent="0.25">
      <c r="A59" s="43"/>
      <c r="B59" s="44"/>
      <c r="C59" s="45"/>
      <c r="D59" s="45"/>
      <c r="E59" s="46"/>
      <c r="F59" s="43"/>
      <c r="G59" s="43"/>
    </row>
    <row r="60" spans="1:21" s="40" customFormat="1" x14ac:dyDescent="0.25">
      <c r="A60" s="51">
        <f>A58+'09 25'!A33+'08 25'!A32+'07 25'!A56+'06 25'!A40++'05 25'!A35+'04 25'!A56+'03 25'!A64+'02 25'!A29+'01 25'!A44</f>
        <v>347</v>
      </c>
      <c r="B60" s="43"/>
      <c r="C60" s="52">
        <f>C58+'09 25'!C33+'08 25'!C32+'07 25'!C56+'06 25'!C40++'05 25'!C35+'04 25'!C56+'03 25'!C64+'02 25'!C29+'01 25'!C44</f>
        <v>34999.199999999997</v>
      </c>
      <c r="D60" s="53">
        <f>D58+'09 25'!D33+'08 25'!D32+'07 25'!D56+'06 25'!D40++'05 25'!D35+'04 25'!D56+'03 25'!D64+'02 25'!D29+'01 25'!D44</f>
        <v>3370758</v>
      </c>
      <c r="E60" s="46"/>
      <c r="F60" s="43"/>
      <c r="G60" s="43"/>
    </row>
    <row r="61" spans="1:21" s="40" customFormat="1" x14ac:dyDescent="0.25">
      <c r="A61" s="43"/>
      <c r="B61" s="44"/>
      <c r="C61" s="52"/>
      <c r="D61" s="53"/>
      <c r="E61" s="46"/>
      <c r="F61" s="43"/>
      <c r="G61" s="43"/>
    </row>
    <row r="62" spans="1:21" s="42" customFormat="1" x14ac:dyDescent="0.25">
      <c r="A62" s="36"/>
      <c r="B62" s="47"/>
      <c r="C62" s="36"/>
      <c r="D62" s="36"/>
      <c r="E62" s="39"/>
      <c r="F62" s="36"/>
      <c r="G62" s="36"/>
      <c r="H62" s="40"/>
      <c r="I62" s="40"/>
      <c r="J62" s="40"/>
      <c r="K62" s="40"/>
      <c r="L62" s="40"/>
    </row>
    <row r="63" spans="1:21" s="42" customFormat="1" x14ac:dyDescent="0.25">
      <c r="A63" s="36"/>
      <c r="B63" s="47"/>
      <c r="C63" s="36"/>
      <c r="D63" s="36"/>
      <c r="E63" s="39"/>
      <c r="F63" s="36"/>
      <c r="G63" s="36"/>
      <c r="H63" s="40"/>
      <c r="I63" s="40"/>
      <c r="J63" s="40"/>
      <c r="K63" s="40"/>
      <c r="L63" s="40"/>
    </row>
    <row r="64" spans="1:21" s="42" customFormat="1" x14ac:dyDescent="0.25">
      <c r="A64" s="36"/>
      <c r="B64" s="47"/>
      <c r="C64" s="36"/>
      <c r="D64" s="36"/>
      <c r="E64" s="39"/>
      <c r="F64" s="36"/>
      <c r="G64" s="36"/>
      <c r="H64" s="40"/>
      <c r="I64" s="40"/>
      <c r="J64" s="40"/>
      <c r="K64" s="40"/>
      <c r="L64" s="40"/>
    </row>
    <row r="65" spans="1:12" s="42" customFormat="1" x14ac:dyDescent="0.25">
      <c r="A65" s="36"/>
      <c r="B65" s="47"/>
      <c r="C65" s="36"/>
      <c r="D65" s="36"/>
      <c r="E65" s="39"/>
      <c r="F65" s="36"/>
      <c r="G65" s="36"/>
      <c r="H65" s="40"/>
      <c r="I65" s="40"/>
      <c r="J65" s="40"/>
      <c r="K65" s="40"/>
      <c r="L65" s="40"/>
    </row>
  </sheetData>
  <mergeCells count="51">
    <mergeCell ref="E13:F13"/>
    <mergeCell ref="E25:F25"/>
    <mergeCell ref="E26:F26"/>
    <mergeCell ref="E18:F18"/>
    <mergeCell ref="E19:F19"/>
    <mergeCell ref="E20:F20"/>
    <mergeCell ref="E57:F57"/>
    <mergeCell ref="E51:F51"/>
    <mergeCell ref="E52:F52"/>
    <mergeCell ref="E53:F53"/>
    <mergeCell ref="E54:F54"/>
    <mergeCell ref="E55:F55"/>
    <mergeCell ref="E56:F56"/>
    <mergeCell ref="E50:F50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A1:G1"/>
    <mergeCell ref="A7:G7"/>
    <mergeCell ref="E9:F9"/>
    <mergeCell ref="E36:F36"/>
    <mergeCell ref="E37:F37"/>
    <mergeCell ref="E10:F10"/>
    <mergeCell ref="E14:F14"/>
    <mergeCell ref="E15:F15"/>
    <mergeCell ref="E16:F16"/>
    <mergeCell ref="E17:F17"/>
    <mergeCell ref="E27:F27"/>
    <mergeCell ref="E28:F28"/>
    <mergeCell ref="E29:F29"/>
    <mergeCell ref="E30:F30"/>
    <mergeCell ref="E11:F11"/>
    <mergeCell ref="E12:F12"/>
    <mergeCell ref="E38:F38"/>
    <mergeCell ref="E21:F21"/>
    <mergeCell ref="E22:F22"/>
    <mergeCell ref="E23:F23"/>
    <mergeCell ref="E24:F24"/>
    <mergeCell ref="E31:F31"/>
    <mergeCell ref="E32:F32"/>
    <mergeCell ref="E33:F33"/>
    <mergeCell ref="E34:F34"/>
    <mergeCell ref="E35:F35"/>
  </mergeCells>
  <pageMargins left="0.31496062992125984" right="0.31496062992125984" top="0.74803149606299213" bottom="0.74803149606299213" header="0.31496062992125984" footer="0.31496062992125984"/>
  <pageSetup paperSize="9" scale="84" fitToHeight="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zoomScaleNormal="100" workbookViewId="0">
      <selection activeCell="D19" sqref="D19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style="40" customWidth="1"/>
    <col min="9" max="9" width="10.7109375" style="40" customWidth="1"/>
    <col min="10" max="10" width="11.5703125" style="40" customWidth="1"/>
    <col min="11" max="11" width="12.5703125" style="40" customWidth="1"/>
    <col min="12" max="12" width="9.140625" style="40"/>
    <col min="13" max="21" width="9.140625" style="42"/>
  </cols>
  <sheetData>
    <row r="1" spans="1:21" s="1" customFormat="1" ht="45.75" customHeight="1" x14ac:dyDescent="0.25">
      <c r="A1" s="77" t="s">
        <v>40</v>
      </c>
      <c r="B1" s="77"/>
      <c r="C1" s="77"/>
      <c r="D1" s="77"/>
      <c r="E1" s="77"/>
      <c r="F1" s="77"/>
      <c r="G1" s="77"/>
      <c r="H1" s="43"/>
      <c r="I1" s="43"/>
      <c r="J1" s="43"/>
      <c r="K1" s="43"/>
      <c r="L1" s="43"/>
      <c r="M1" s="36"/>
      <c r="N1" s="36"/>
      <c r="O1" s="36"/>
      <c r="P1" s="36"/>
      <c r="Q1" s="36"/>
      <c r="R1" s="36"/>
      <c r="S1" s="36"/>
      <c r="T1" s="36"/>
      <c r="U1" s="36"/>
    </row>
    <row r="2" spans="1:21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 s="43"/>
      <c r="I2" s="43"/>
      <c r="J2" s="43"/>
      <c r="K2" s="43"/>
      <c r="L2" s="43"/>
      <c r="M2" s="36"/>
      <c r="N2" s="36"/>
      <c r="O2" s="36"/>
      <c r="P2" s="36"/>
      <c r="Q2" s="36"/>
      <c r="R2" s="36"/>
      <c r="S2" s="36"/>
      <c r="T2" s="36"/>
      <c r="U2" s="36"/>
    </row>
    <row r="3" spans="1:21" s="6" customFormat="1" ht="60" x14ac:dyDescent="0.25">
      <c r="A3" s="66" t="s">
        <v>4</v>
      </c>
      <c r="B3" s="5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48" t="s">
        <v>6</v>
      </c>
      <c r="I3" s="48" t="s">
        <v>7</v>
      </c>
      <c r="J3" s="59" t="s">
        <v>8</v>
      </c>
      <c r="K3" s="48" t="s">
        <v>9</v>
      </c>
      <c r="L3" s="48"/>
      <c r="M3" s="49"/>
      <c r="N3" s="49"/>
      <c r="O3" s="49"/>
      <c r="P3" s="49"/>
      <c r="Q3" s="49"/>
      <c r="R3" s="49"/>
      <c r="S3" s="49"/>
      <c r="T3" s="49"/>
      <c r="U3" s="49"/>
    </row>
    <row r="4" spans="1:21" s="1" customFormat="1" ht="39" customHeight="1" x14ac:dyDescent="0.25">
      <c r="A4" s="7">
        <v>1</v>
      </c>
      <c r="B4" s="8" t="s">
        <v>11</v>
      </c>
      <c r="C4" s="10">
        <v>39</v>
      </c>
      <c r="D4" s="10">
        <v>0</v>
      </c>
      <c r="E4" s="10">
        <v>33</v>
      </c>
      <c r="F4" s="10">
        <v>33</v>
      </c>
      <c r="G4" s="9" t="s">
        <v>12</v>
      </c>
      <c r="H4" s="54">
        <f>'10 25'!C4+C4+'09 25'!C4+'08 25'!C4+'07 25'!C4+'06 25'!C4++'05 25'!C4+'04 25'!C4+'03 25'!C4+'02 25'!C4+'01 25'!C4</f>
        <v>542</v>
      </c>
      <c r="I4" s="57">
        <f>'10 25'!D4+D4+'09 25'!D4+'08 25'!D4+'07 25'!D4+'06 25'!D4++'05 25'!D4+'04 25'!D4+'03 25'!D4+'02 25'!D4+'01 25'!D4</f>
        <v>18</v>
      </c>
      <c r="J4" s="55">
        <f>'10 25'!E4+E4+'09 25'!E4+'08 25'!E4+'07 25'!E4+'06 25'!E4++'05 25'!E4+'04 25'!E4+'03 25'!E4+'02 25'!E4+'01 25'!E4</f>
        <v>380</v>
      </c>
      <c r="K4" s="45">
        <f>'10 25'!F4+F4+'09 25'!F4+'08 25'!F4+'07 25'!F4+'06 25'!F4++'05 25'!F4+'04 25'!F4+'03 25'!F4+'02 25'!F4+'01 25'!F4</f>
        <v>472</v>
      </c>
      <c r="L4" s="43"/>
      <c r="M4" s="36"/>
      <c r="N4" s="36"/>
      <c r="O4" s="36"/>
      <c r="P4" s="36"/>
      <c r="Q4" s="36"/>
      <c r="R4" s="36"/>
      <c r="S4" s="36"/>
      <c r="T4" s="36"/>
      <c r="U4" s="36"/>
    </row>
    <row r="5" spans="1:21" s="1" customFormat="1" ht="39" customHeight="1" x14ac:dyDescent="0.25">
      <c r="A5" s="7">
        <v>2</v>
      </c>
      <c r="B5" s="8" t="s">
        <v>13</v>
      </c>
      <c r="C5" s="71">
        <v>3281.83</v>
      </c>
      <c r="D5" s="10">
        <v>0</v>
      </c>
      <c r="E5" s="71">
        <v>2537.8339999999998</v>
      </c>
      <c r="F5" s="10">
        <v>2507</v>
      </c>
      <c r="G5" s="9" t="s">
        <v>12</v>
      </c>
      <c r="H5" s="54">
        <f>C5+'10 25'!C5+'09 25'!C5+'08 25'!C5+'07 25'!C5+'06 25'!C5++'05 25'!C5+'04 25'!C5+'03 25'!C5+'02 25'!C5+'01 25'!C5</f>
        <v>61011.03</v>
      </c>
      <c r="I5" s="57">
        <f>'10 25'!D5+D5+'09 25'!D5+'08 25'!D5+'07 25'!D5+'06 25'!D5++'05 25'!D5+'04 25'!D5+'03 25'!D5+'02 25'!D5+'01 25'!D5</f>
        <v>1774</v>
      </c>
      <c r="J5" s="52">
        <f>'10 25'!E5+E5+'09 25'!E5+'08 25'!E5+'07 25'!E5+'06 25'!E5++'05 25'!E5+'04 25'!E5+'03 25'!E5+'02 25'!E5+'01 25'!E5</f>
        <v>37537.034</v>
      </c>
      <c r="K5" s="45">
        <f>'10 25'!F5+F5+'09 25'!F5+'08 25'!F5+'07 25'!F5+'06 25'!F5++'05 25'!F5+'04 25'!F5+'03 25'!F5+'02 25'!F5+'01 25'!F5</f>
        <v>36631.700000000004</v>
      </c>
      <c r="L5" s="43"/>
      <c r="M5" s="36"/>
      <c r="N5" s="36"/>
      <c r="O5" s="36"/>
      <c r="P5" s="36"/>
      <c r="Q5" s="36"/>
      <c r="R5" s="36"/>
      <c r="S5" s="36"/>
      <c r="T5" s="36"/>
      <c r="U5" s="36"/>
    </row>
    <row r="6" spans="1:21" s="1" customFormat="1" ht="6.75" customHeight="1" x14ac:dyDescent="0.25">
      <c r="A6" s="11"/>
      <c r="B6" s="12"/>
      <c r="C6" s="13"/>
      <c r="D6" s="14"/>
      <c r="E6" s="14"/>
      <c r="F6" s="14"/>
      <c r="G6" s="13"/>
      <c r="H6" s="43"/>
      <c r="I6" s="43"/>
      <c r="J6" s="43"/>
      <c r="K6" s="43"/>
      <c r="L6" s="43"/>
      <c r="M6" s="36"/>
      <c r="N6" s="36"/>
      <c r="O6" s="36"/>
      <c r="P6" s="36"/>
      <c r="Q6" s="36"/>
      <c r="R6" s="36"/>
      <c r="S6" s="36"/>
      <c r="T6" s="36"/>
      <c r="U6" s="36"/>
    </row>
    <row r="7" spans="1:21" s="1" customFormat="1" x14ac:dyDescent="0.25">
      <c r="A7" s="78" t="s">
        <v>41</v>
      </c>
      <c r="B7" s="78"/>
      <c r="C7" s="78"/>
      <c r="D7" s="78"/>
      <c r="E7" s="78"/>
      <c r="F7" s="78"/>
      <c r="G7" s="78"/>
      <c r="H7" s="54"/>
      <c r="I7" s="57"/>
      <c r="J7" s="55"/>
      <c r="K7" s="45"/>
      <c r="L7" s="43"/>
      <c r="M7" s="36"/>
      <c r="N7" s="36"/>
      <c r="O7" s="36"/>
      <c r="P7" s="36"/>
      <c r="Q7" s="36"/>
      <c r="R7" s="36"/>
      <c r="S7" s="36"/>
      <c r="T7" s="36"/>
      <c r="U7" s="36"/>
    </row>
    <row r="8" spans="1:21" s="1" customFormat="1" ht="4.5" customHeight="1" x14ac:dyDescent="0.25">
      <c r="A8" s="15"/>
      <c r="B8" s="16"/>
      <c r="C8" s="15"/>
      <c r="D8" s="15"/>
      <c r="E8" s="17"/>
      <c r="F8" s="15"/>
      <c r="G8" s="15"/>
      <c r="H8" s="43"/>
      <c r="I8" s="43"/>
      <c r="J8" s="43"/>
      <c r="K8" s="43"/>
      <c r="L8" s="43"/>
      <c r="M8" s="36"/>
      <c r="N8" s="36"/>
      <c r="O8" s="36"/>
      <c r="P8" s="36"/>
      <c r="Q8" s="36"/>
      <c r="R8" s="36"/>
      <c r="S8" s="36"/>
      <c r="T8" s="36"/>
      <c r="U8" s="36"/>
    </row>
    <row r="9" spans="1:21" s="1" customFormat="1" ht="25.5" x14ac:dyDescent="0.25">
      <c r="A9" s="66" t="s">
        <v>4</v>
      </c>
      <c r="B9" s="66" t="s">
        <v>14</v>
      </c>
      <c r="C9" s="66" t="s">
        <v>15</v>
      </c>
      <c r="D9" s="66" t="s">
        <v>16</v>
      </c>
      <c r="E9" s="79" t="s">
        <v>17</v>
      </c>
      <c r="F9" s="79"/>
      <c r="G9" s="66" t="s">
        <v>10</v>
      </c>
      <c r="H9" s="54"/>
      <c r="I9" s="57"/>
      <c r="J9" s="56"/>
      <c r="K9" s="50"/>
      <c r="L9" s="43"/>
      <c r="M9" s="36"/>
      <c r="N9" s="36"/>
      <c r="O9" s="36"/>
      <c r="P9" s="36"/>
      <c r="Q9" s="36"/>
      <c r="R9" s="36"/>
      <c r="S9" s="36"/>
      <c r="T9" s="36"/>
      <c r="U9" s="36"/>
    </row>
    <row r="10" spans="1:21" s="1" customFormat="1" ht="29.25" customHeight="1" x14ac:dyDescent="0.2">
      <c r="A10" s="18">
        <v>1</v>
      </c>
      <c r="B10" s="18" t="s">
        <v>18</v>
      </c>
      <c r="C10" s="19">
        <v>2.5</v>
      </c>
      <c r="D10" s="19">
        <v>9714</v>
      </c>
      <c r="E10" s="75" t="s">
        <v>19</v>
      </c>
      <c r="F10" s="76"/>
      <c r="G10" s="20"/>
      <c r="H10" s="45"/>
      <c r="I10" s="41"/>
      <c r="J10" s="43"/>
      <c r="K10" s="43"/>
      <c r="L10" s="43"/>
      <c r="M10" s="36"/>
      <c r="N10" s="36"/>
      <c r="O10" s="36"/>
      <c r="P10" s="36"/>
      <c r="Q10" s="36"/>
      <c r="R10" s="36"/>
      <c r="S10" s="36"/>
      <c r="T10" s="36"/>
      <c r="U10" s="36"/>
    </row>
    <row r="11" spans="1:21" s="1" customFormat="1" ht="29.25" customHeight="1" x14ac:dyDescent="0.2">
      <c r="A11" s="18">
        <v>2</v>
      </c>
      <c r="B11" s="18" t="s">
        <v>18</v>
      </c>
      <c r="C11" s="68">
        <v>132.334</v>
      </c>
      <c r="D11" s="19">
        <v>9714</v>
      </c>
      <c r="E11" s="75" t="s">
        <v>19</v>
      </c>
      <c r="F11" s="76"/>
      <c r="G11" s="20"/>
      <c r="H11" s="43"/>
      <c r="I11" s="41"/>
      <c r="J11" s="45"/>
      <c r="K11" s="43"/>
      <c r="L11" s="43"/>
      <c r="M11" s="36"/>
      <c r="N11" s="36"/>
      <c r="O11" s="36"/>
      <c r="P11" s="36"/>
      <c r="Q11" s="36"/>
      <c r="R11" s="36"/>
      <c r="S11" s="36"/>
      <c r="T11" s="36"/>
      <c r="U11" s="36"/>
    </row>
    <row r="12" spans="1:21" s="1" customFormat="1" ht="29.25" customHeight="1" x14ac:dyDescent="0.2">
      <c r="A12" s="18">
        <v>3</v>
      </c>
      <c r="B12" s="18" t="s">
        <v>18</v>
      </c>
      <c r="C12" s="19">
        <v>225</v>
      </c>
      <c r="D12" s="19">
        <v>9714</v>
      </c>
      <c r="E12" s="75" t="s">
        <v>19</v>
      </c>
      <c r="F12" s="76"/>
      <c r="G12" s="20"/>
      <c r="H12" s="43"/>
      <c r="I12" s="41"/>
      <c r="J12" s="45"/>
      <c r="K12" s="43"/>
      <c r="L12" s="43"/>
      <c r="M12" s="36"/>
      <c r="N12" s="36"/>
      <c r="O12" s="36"/>
      <c r="P12" s="36"/>
      <c r="Q12" s="36"/>
      <c r="R12" s="36"/>
      <c r="S12" s="36"/>
      <c r="T12" s="36"/>
      <c r="U12" s="36"/>
    </row>
    <row r="13" spans="1:21" s="1" customFormat="1" ht="29.25" customHeight="1" x14ac:dyDescent="0.2">
      <c r="A13" s="18">
        <v>4</v>
      </c>
      <c r="B13" s="18" t="s">
        <v>18</v>
      </c>
      <c r="C13" s="19">
        <v>160</v>
      </c>
      <c r="D13" s="19">
        <v>9714</v>
      </c>
      <c r="E13" s="75" t="s">
        <v>19</v>
      </c>
      <c r="F13" s="76"/>
      <c r="G13" s="20"/>
      <c r="H13" s="43"/>
      <c r="I13" s="41"/>
      <c r="J13" s="45"/>
      <c r="K13" s="43"/>
      <c r="L13" s="43"/>
      <c r="M13" s="36"/>
      <c r="N13" s="36"/>
      <c r="O13" s="36"/>
      <c r="P13" s="36"/>
      <c r="Q13" s="36"/>
      <c r="R13" s="36"/>
      <c r="S13" s="36"/>
      <c r="T13" s="36"/>
      <c r="U13" s="36"/>
    </row>
    <row r="14" spans="1:21" s="1" customFormat="1" ht="29.25" customHeight="1" x14ac:dyDescent="0.2">
      <c r="A14" s="18">
        <v>5</v>
      </c>
      <c r="B14" s="18" t="s">
        <v>18</v>
      </c>
      <c r="C14" s="19">
        <v>24</v>
      </c>
      <c r="D14" s="19">
        <v>9714</v>
      </c>
      <c r="E14" s="75" t="s">
        <v>19</v>
      </c>
      <c r="F14" s="76"/>
      <c r="G14" s="20"/>
      <c r="H14" s="43"/>
      <c r="I14" s="41"/>
      <c r="J14" s="45"/>
      <c r="K14" s="43"/>
      <c r="L14" s="43"/>
      <c r="M14" s="36"/>
      <c r="N14" s="36"/>
      <c r="O14" s="36"/>
      <c r="P14" s="36"/>
      <c r="Q14" s="36"/>
      <c r="R14" s="36"/>
      <c r="S14" s="36"/>
      <c r="T14" s="36"/>
      <c r="U14" s="36"/>
    </row>
    <row r="15" spans="1:21" s="1" customFormat="1" ht="29.25" customHeight="1" x14ac:dyDescent="0.2">
      <c r="A15" s="18">
        <v>6</v>
      </c>
      <c r="B15" s="18" t="s">
        <v>18</v>
      </c>
      <c r="C15" s="19">
        <v>11</v>
      </c>
      <c r="D15" s="19">
        <v>9714</v>
      </c>
      <c r="E15" s="75" t="s">
        <v>19</v>
      </c>
      <c r="F15" s="76"/>
      <c r="G15" s="20"/>
      <c r="H15" s="43"/>
      <c r="I15" s="41"/>
      <c r="J15" s="45"/>
      <c r="K15" s="43"/>
      <c r="L15" s="43"/>
      <c r="M15" s="36"/>
      <c r="N15" s="36"/>
      <c r="O15" s="36"/>
      <c r="P15" s="36"/>
      <c r="Q15" s="36"/>
      <c r="R15" s="36"/>
      <c r="S15" s="36"/>
      <c r="T15" s="36"/>
      <c r="U15" s="36"/>
    </row>
    <row r="16" spans="1:21" s="1" customFormat="1" ht="29.25" customHeight="1" x14ac:dyDescent="0.2">
      <c r="A16" s="18">
        <v>7</v>
      </c>
      <c r="B16" s="18" t="s">
        <v>18</v>
      </c>
      <c r="C16" s="19">
        <v>31</v>
      </c>
      <c r="D16" s="19">
        <v>9714</v>
      </c>
      <c r="E16" s="75" t="s">
        <v>19</v>
      </c>
      <c r="F16" s="76"/>
      <c r="G16" s="20"/>
      <c r="H16" s="43"/>
      <c r="I16" s="41"/>
      <c r="J16" s="45"/>
      <c r="K16" s="43"/>
      <c r="L16" s="43"/>
      <c r="M16" s="36"/>
      <c r="N16" s="36"/>
      <c r="O16" s="36"/>
      <c r="P16" s="36"/>
      <c r="Q16" s="36"/>
      <c r="R16" s="36"/>
      <c r="S16" s="36"/>
      <c r="T16" s="36"/>
      <c r="U16" s="36"/>
    </row>
    <row r="17" spans="1:21" s="1" customFormat="1" ht="29.25" customHeight="1" x14ac:dyDescent="0.2">
      <c r="A17" s="18">
        <v>8</v>
      </c>
      <c r="B17" s="18" t="s">
        <v>18</v>
      </c>
      <c r="C17" s="19">
        <v>36</v>
      </c>
      <c r="D17" s="19">
        <v>9714</v>
      </c>
      <c r="E17" s="75" t="s">
        <v>19</v>
      </c>
      <c r="F17" s="76"/>
      <c r="G17" s="20"/>
      <c r="H17" s="43"/>
      <c r="I17" s="41"/>
      <c r="J17" s="45"/>
      <c r="K17" s="43"/>
      <c r="L17" s="43"/>
      <c r="M17" s="36"/>
      <c r="N17" s="36"/>
      <c r="O17" s="36"/>
      <c r="P17" s="36"/>
      <c r="Q17" s="36"/>
      <c r="R17" s="36"/>
      <c r="S17" s="36"/>
      <c r="T17" s="36"/>
      <c r="U17" s="36"/>
    </row>
    <row r="18" spans="1:21" s="1" customFormat="1" ht="29.25" customHeight="1" x14ac:dyDescent="0.2">
      <c r="A18" s="18">
        <v>9</v>
      </c>
      <c r="B18" s="18" t="s">
        <v>18</v>
      </c>
      <c r="C18" s="19">
        <v>30</v>
      </c>
      <c r="D18" s="19">
        <v>9714</v>
      </c>
      <c r="E18" s="75" t="s">
        <v>19</v>
      </c>
      <c r="F18" s="76"/>
      <c r="G18" s="20"/>
      <c r="H18" s="43"/>
      <c r="I18" s="41"/>
      <c r="J18" s="43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</row>
    <row r="19" spans="1:21" s="1" customFormat="1" ht="29.25" customHeight="1" x14ac:dyDescent="0.2">
      <c r="A19" s="18">
        <v>10</v>
      </c>
      <c r="B19" s="18" t="s">
        <v>18</v>
      </c>
      <c r="C19" s="19">
        <v>140</v>
      </c>
      <c r="D19" s="19">
        <v>9714</v>
      </c>
      <c r="E19" s="75" t="s">
        <v>19</v>
      </c>
      <c r="F19" s="76"/>
      <c r="G19" s="20"/>
      <c r="H19" s="43"/>
      <c r="I19" s="41"/>
      <c r="J19" s="45"/>
      <c r="K19" s="43"/>
      <c r="L19" s="43"/>
      <c r="M19" s="36"/>
      <c r="N19" s="36"/>
      <c r="O19" s="36"/>
      <c r="P19" s="36"/>
      <c r="Q19" s="36"/>
      <c r="R19" s="36"/>
      <c r="S19" s="36"/>
      <c r="T19" s="36"/>
      <c r="U19" s="36"/>
    </row>
    <row r="20" spans="1:21" s="1" customFormat="1" ht="29.25" customHeight="1" x14ac:dyDescent="0.2">
      <c r="A20" s="18">
        <v>11</v>
      </c>
      <c r="B20" s="18" t="s">
        <v>18</v>
      </c>
      <c r="C20" s="19">
        <v>40</v>
      </c>
      <c r="D20" s="19">
        <v>9714</v>
      </c>
      <c r="E20" s="75" t="s">
        <v>19</v>
      </c>
      <c r="F20" s="76"/>
      <c r="G20" s="20"/>
      <c r="H20" s="43"/>
      <c r="I20" s="41"/>
      <c r="J20" s="45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</row>
    <row r="21" spans="1:21" s="1" customFormat="1" ht="29.25" customHeight="1" x14ac:dyDescent="0.2">
      <c r="A21" s="18">
        <v>12</v>
      </c>
      <c r="B21" s="18" t="s">
        <v>18</v>
      </c>
      <c r="C21" s="19">
        <v>14</v>
      </c>
      <c r="D21" s="19">
        <v>9714</v>
      </c>
      <c r="E21" s="75" t="s">
        <v>19</v>
      </c>
      <c r="F21" s="76"/>
      <c r="G21" s="20"/>
      <c r="H21" s="43"/>
      <c r="I21" s="41"/>
      <c r="J21" s="45"/>
      <c r="K21" s="43"/>
      <c r="L21" s="43"/>
      <c r="M21" s="36"/>
      <c r="N21" s="36"/>
      <c r="O21" s="36"/>
      <c r="P21" s="36"/>
      <c r="Q21" s="36"/>
      <c r="R21" s="36"/>
      <c r="S21" s="36"/>
      <c r="T21" s="36"/>
      <c r="U21" s="36"/>
    </row>
    <row r="22" spans="1:21" s="1" customFormat="1" ht="29.25" customHeight="1" x14ac:dyDescent="0.2">
      <c r="A22" s="18">
        <v>13</v>
      </c>
      <c r="B22" s="18" t="s">
        <v>18</v>
      </c>
      <c r="C22" s="19">
        <v>116</v>
      </c>
      <c r="D22" s="19">
        <v>9714</v>
      </c>
      <c r="E22" s="75" t="s">
        <v>19</v>
      </c>
      <c r="F22" s="76"/>
      <c r="G22" s="20"/>
      <c r="H22" s="43"/>
      <c r="I22" s="41"/>
      <c r="J22" s="45"/>
      <c r="K22" s="43"/>
      <c r="L22" s="43"/>
      <c r="M22" s="36"/>
      <c r="N22" s="36"/>
      <c r="O22" s="36"/>
      <c r="P22" s="36"/>
      <c r="Q22" s="36"/>
      <c r="R22" s="36"/>
      <c r="S22" s="36"/>
      <c r="T22" s="36"/>
      <c r="U22" s="36"/>
    </row>
    <row r="23" spans="1:21" s="1" customFormat="1" ht="29.25" customHeight="1" x14ac:dyDescent="0.2">
      <c r="A23" s="18">
        <v>14</v>
      </c>
      <c r="B23" s="18" t="s">
        <v>18</v>
      </c>
      <c r="C23" s="19">
        <v>125</v>
      </c>
      <c r="D23" s="19">
        <v>9714</v>
      </c>
      <c r="E23" s="75" t="s">
        <v>19</v>
      </c>
      <c r="F23" s="76"/>
      <c r="G23" s="20"/>
      <c r="H23" s="43"/>
      <c r="I23" s="41"/>
      <c r="J23" s="45"/>
      <c r="K23" s="43"/>
      <c r="L23" s="43"/>
      <c r="M23" s="36"/>
      <c r="N23" s="36"/>
      <c r="O23" s="36"/>
      <c r="P23" s="36"/>
      <c r="Q23" s="36"/>
      <c r="R23" s="36"/>
      <c r="S23" s="36"/>
      <c r="T23" s="36"/>
      <c r="U23" s="36"/>
    </row>
    <row r="24" spans="1:21" s="1" customFormat="1" ht="29.25" customHeight="1" x14ac:dyDescent="0.2">
      <c r="A24" s="18">
        <v>15</v>
      </c>
      <c r="B24" s="18" t="s">
        <v>18</v>
      </c>
      <c r="C24" s="19">
        <v>100</v>
      </c>
      <c r="D24" s="19">
        <v>9714</v>
      </c>
      <c r="E24" s="75" t="s">
        <v>19</v>
      </c>
      <c r="F24" s="76"/>
      <c r="G24" s="20"/>
      <c r="H24" s="43"/>
      <c r="I24" s="41"/>
      <c r="J24" s="43"/>
      <c r="K24" s="43"/>
      <c r="L24" s="43"/>
      <c r="M24" s="36"/>
      <c r="N24" s="36"/>
      <c r="O24" s="36"/>
      <c r="P24" s="36"/>
      <c r="Q24" s="36"/>
      <c r="R24" s="36"/>
      <c r="S24" s="36"/>
      <c r="T24" s="36"/>
      <c r="U24" s="36"/>
    </row>
    <row r="25" spans="1:21" s="1" customFormat="1" ht="29.25" customHeight="1" x14ac:dyDescent="0.2">
      <c r="A25" s="18">
        <v>16</v>
      </c>
      <c r="B25" s="18" t="s">
        <v>18</v>
      </c>
      <c r="C25" s="19">
        <v>69</v>
      </c>
      <c r="D25" s="19">
        <v>9714</v>
      </c>
      <c r="E25" s="75" t="s">
        <v>19</v>
      </c>
      <c r="F25" s="76"/>
      <c r="G25" s="20"/>
      <c r="H25" s="43"/>
      <c r="I25" s="41"/>
      <c r="J25" s="43"/>
      <c r="K25" s="43"/>
      <c r="L25" s="43"/>
      <c r="M25" s="36"/>
      <c r="N25" s="36"/>
      <c r="O25" s="36"/>
      <c r="P25" s="36"/>
      <c r="Q25" s="36"/>
      <c r="R25" s="36"/>
      <c r="S25" s="36"/>
      <c r="T25" s="36"/>
      <c r="U25" s="36"/>
    </row>
    <row r="26" spans="1:21" s="1" customFormat="1" ht="29.25" customHeight="1" x14ac:dyDescent="0.2">
      <c r="A26" s="18">
        <v>17</v>
      </c>
      <c r="B26" s="18" t="s">
        <v>18</v>
      </c>
      <c r="C26" s="19">
        <v>90</v>
      </c>
      <c r="D26" s="19">
        <v>9714</v>
      </c>
      <c r="E26" s="75" t="s">
        <v>19</v>
      </c>
      <c r="F26" s="76"/>
      <c r="G26" s="20"/>
      <c r="H26" s="43"/>
      <c r="I26" s="41"/>
      <c r="J26" s="45"/>
      <c r="K26" s="43"/>
      <c r="L26" s="43"/>
      <c r="M26" s="36"/>
      <c r="N26" s="36"/>
      <c r="O26" s="36"/>
      <c r="P26" s="36"/>
      <c r="Q26" s="36"/>
      <c r="R26" s="36"/>
      <c r="S26" s="36"/>
      <c r="T26" s="36"/>
      <c r="U26" s="36"/>
    </row>
    <row r="27" spans="1:21" s="1" customFormat="1" ht="29.25" customHeight="1" x14ac:dyDescent="0.2">
      <c r="A27" s="18">
        <v>18</v>
      </c>
      <c r="B27" s="18" t="s">
        <v>18</v>
      </c>
      <c r="C27" s="19">
        <v>37</v>
      </c>
      <c r="D27" s="19">
        <v>9714</v>
      </c>
      <c r="E27" s="75" t="s">
        <v>19</v>
      </c>
      <c r="F27" s="76"/>
      <c r="G27" s="20"/>
      <c r="H27" s="43"/>
      <c r="I27" s="41"/>
      <c r="J27" s="45"/>
      <c r="K27" s="43"/>
      <c r="L27" s="43"/>
      <c r="M27" s="36"/>
      <c r="N27" s="36"/>
      <c r="O27" s="36"/>
      <c r="P27" s="36"/>
      <c r="Q27" s="36"/>
      <c r="R27" s="36"/>
      <c r="S27" s="36"/>
      <c r="T27" s="36"/>
      <c r="U27" s="36"/>
    </row>
    <row r="28" spans="1:21" s="1" customFormat="1" ht="29.25" customHeight="1" x14ac:dyDescent="0.2">
      <c r="A28" s="18">
        <v>19</v>
      </c>
      <c r="B28" s="18" t="s">
        <v>18</v>
      </c>
      <c r="C28" s="19">
        <v>60</v>
      </c>
      <c r="D28" s="19">
        <v>9714</v>
      </c>
      <c r="E28" s="75" t="s">
        <v>19</v>
      </c>
      <c r="F28" s="76"/>
      <c r="G28" s="20"/>
      <c r="H28" s="43"/>
      <c r="I28" s="41"/>
      <c r="J28" s="45"/>
      <c r="K28" s="43"/>
      <c r="L28" s="43"/>
      <c r="M28" s="36"/>
      <c r="N28" s="36"/>
      <c r="O28" s="36"/>
      <c r="P28" s="36"/>
      <c r="Q28" s="36"/>
      <c r="R28" s="36"/>
      <c r="S28" s="36"/>
      <c r="T28" s="36"/>
      <c r="U28" s="36"/>
    </row>
    <row r="29" spans="1:21" s="1" customFormat="1" ht="29.25" customHeight="1" x14ac:dyDescent="0.2">
      <c r="A29" s="18">
        <v>20</v>
      </c>
      <c r="B29" s="18" t="s">
        <v>18</v>
      </c>
      <c r="C29" s="19">
        <v>37</v>
      </c>
      <c r="D29" s="19">
        <v>9714</v>
      </c>
      <c r="E29" s="75" t="s">
        <v>19</v>
      </c>
      <c r="F29" s="76"/>
      <c r="G29" s="20"/>
      <c r="H29" s="45"/>
      <c r="I29" s="41"/>
      <c r="J29" s="43"/>
      <c r="K29" s="43"/>
      <c r="L29" s="43"/>
      <c r="M29" s="36"/>
      <c r="N29" s="36"/>
      <c r="O29" s="36"/>
      <c r="P29" s="36"/>
      <c r="Q29" s="36"/>
      <c r="R29" s="36"/>
      <c r="S29" s="36"/>
      <c r="T29" s="36"/>
      <c r="U29" s="36"/>
    </row>
    <row r="30" spans="1:21" s="1" customFormat="1" ht="29.25" customHeight="1" x14ac:dyDescent="0.2">
      <c r="A30" s="18">
        <v>21</v>
      </c>
      <c r="B30" s="18" t="s">
        <v>18</v>
      </c>
      <c r="C30" s="19">
        <v>135</v>
      </c>
      <c r="D30" s="19">
        <v>9714</v>
      </c>
      <c r="E30" s="75" t="s">
        <v>19</v>
      </c>
      <c r="F30" s="76"/>
      <c r="G30" s="20"/>
      <c r="H30" s="43"/>
      <c r="I30" s="41"/>
      <c r="J30" s="45"/>
      <c r="K30" s="43"/>
      <c r="L30" s="43"/>
      <c r="M30" s="36"/>
      <c r="N30" s="36"/>
      <c r="O30" s="36"/>
      <c r="P30" s="36"/>
      <c r="Q30" s="36"/>
      <c r="R30" s="36"/>
      <c r="S30" s="36"/>
      <c r="T30" s="36"/>
      <c r="U30" s="36"/>
    </row>
    <row r="31" spans="1:21" s="1" customFormat="1" ht="29.25" customHeight="1" x14ac:dyDescent="0.2">
      <c r="A31" s="18">
        <v>22</v>
      </c>
      <c r="B31" s="18" t="s">
        <v>18</v>
      </c>
      <c r="C31" s="19">
        <v>108</v>
      </c>
      <c r="D31" s="19">
        <v>9714</v>
      </c>
      <c r="E31" s="75" t="s">
        <v>19</v>
      </c>
      <c r="F31" s="76"/>
      <c r="G31" s="20"/>
      <c r="H31" s="43"/>
      <c r="I31" s="41"/>
      <c r="J31" s="45"/>
      <c r="K31" s="43"/>
      <c r="L31" s="43"/>
      <c r="M31" s="36"/>
      <c r="N31" s="36"/>
      <c r="O31" s="36"/>
      <c r="P31" s="36"/>
      <c r="Q31" s="36"/>
      <c r="R31" s="36"/>
      <c r="S31" s="36"/>
      <c r="T31" s="36"/>
      <c r="U31" s="36"/>
    </row>
    <row r="32" spans="1:21" s="1" customFormat="1" ht="29.25" customHeight="1" x14ac:dyDescent="0.2">
      <c r="A32" s="18">
        <v>23</v>
      </c>
      <c r="B32" s="18" t="s">
        <v>18</v>
      </c>
      <c r="C32" s="19">
        <v>68</v>
      </c>
      <c r="D32" s="19">
        <v>9714</v>
      </c>
      <c r="E32" s="75" t="s">
        <v>19</v>
      </c>
      <c r="F32" s="76"/>
      <c r="G32" s="20"/>
      <c r="H32" s="43"/>
      <c r="I32" s="41"/>
      <c r="J32" s="45"/>
      <c r="K32" s="43"/>
      <c r="L32" s="43"/>
      <c r="M32" s="36"/>
      <c r="N32" s="36"/>
      <c r="O32" s="36"/>
      <c r="P32" s="36"/>
      <c r="Q32" s="36"/>
      <c r="R32" s="36"/>
      <c r="S32" s="36"/>
      <c r="T32" s="36"/>
      <c r="U32" s="36"/>
    </row>
    <row r="33" spans="1:21" s="1" customFormat="1" ht="29.25" customHeight="1" x14ac:dyDescent="0.2">
      <c r="A33" s="18">
        <v>24</v>
      </c>
      <c r="B33" s="18" t="s">
        <v>18</v>
      </c>
      <c r="C33" s="19">
        <v>72</v>
      </c>
      <c r="D33" s="19">
        <v>9714</v>
      </c>
      <c r="E33" s="75" t="s">
        <v>19</v>
      </c>
      <c r="F33" s="76"/>
      <c r="G33" s="20"/>
      <c r="H33" s="43"/>
      <c r="I33" s="41"/>
      <c r="J33" s="45"/>
      <c r="K33" s="43"/>
      <c r="L33" s="43"/>
      <c r="M33" s="36"/>
      <c r="N33" s="36"/>
      <c r="O33" s="36"/>
      <c r="P33" s="36"/>
      <c r="Q33" s="36"/>
      <c r="R33" s="36"/>
      <c r="S33" s="36"/>
      <c r="T33" s="36"/>
      <c r="U33" s="36"/>
    </row>
    <row r="34" spans="1:21" s="1" customFormat="1" ht="29.25" customHeight="1" x14ac:dyDescent="0.2">
      <c r="A34" s="18">
        <v>25</v>
      </c>
      <c r="B34" s="18" t="s">
        <v>18</v>
      </c>
      <c r="C34" s="19">
        <v>45</v>
      </c>
      <c r="D34" s="19">
        <v>9714</v>
      </c>
      <c r="E34" s="75" t="s">
        <v>19</v>
      </c>
      <c r="F34" s="76"/>
      <c r="G34" s="20"/>
      <c r="H34" s="43"/>
      <c r="I34" s="41"/>
      <c r="J34" s="43"/>
      <c r="K34" s="43"/>
      <c r="L34" s="43"/>
      <c r="M34" s="36"/>
      <c r="N34" s="36"/>
      <c r="O34" s="36"/>
      <c r="P34" s="36"/>
      <c r="Q34" s="36"/>
      <c r="R34" s="36"/>
      <c r="S34" s="36"/>
      <c r="T34" s="36"/>
      <c r="U34" s="36"/>
    </row>
    <row r="35" spans="1:21" s="1" customFormat="1" ht="29.25" customHeight="1" x14ac:dyDescent="0.2">
      <c r="A35" s="18">
        <v>26</v>
      </c>
      <c r="B35" s="18" t="s">
        <v>18</v>
      </c>
      <c r="C35" s="19">
        <v>40</v>
      </c>
      <c r="D35" s="19">
        <v>9714</v>
      </c>
      <c r="E35" s="75" t="s">
        <v>19</v>
      </c>
      <c r="F35" s="76"/>
      <c r="G35" s="20"/>
      <c r="H35" s="43"/>
      <c r="I35" s="41"/>
      <c r="J35" s="43"/>
      <c r="K35" s="43"/>
      <c r="L35" s="43"/>
      <c r="M35" s="36"/>
      <c r="N35" s="36"/>
      <c r="O35" s="36"/>
      <c r="P35" s="36"/>
      <c r="Q35" s="36"/>
      <c r="R35" s="36"/>
      <c r="S35" s="36"/>
      <c r="T35" s="36"/>
      <c r="U35" s="36"/>
    </row>
    <row r="36" spans="1:21" s="1" customFormat="1" ht="29.25" customHeight="1" x14ac:dyDescent="0.2">
      <c r="A36" s="18">
        <v>27</v>
      </c>
      <c r="B36" s="18" t="s">
        <v>18</v>
      </c>
      <c r="C36" s="19">
        <v>23</v>
      </c>
      <c r="D36" s="19">
        <v>9714</v>
      </c>
      <c r="E36" s="75" t="s">
        <v>19</v>
      </c>
      <c r="F36" s="76"/>
      <c r="G36" s="20"/>
      <c r="H36" s="45"/>
      <c r="I36" s="41"/>
      <c r="J36" s="43"/>
      <c r="K36" s="43"/>
      <c r="L36" s="43"/>
      <c r="M36" s="36"/>
      <c r="N36" s="36"/>
      <c r="O36" s="36"/>
      <c r="P36" s="36"/>
      <c r="Q36" s="36"/>
      <c r="R36" s="36"/>
      <c r="S36" s="36"/>
      <c r="T36" s="36"/>
      <c r="U36" s="36"/>
    </row>
    <row r="37" spans="1:21" s="1" customFormat="1" ht="29.25" customHeight="1" x14ac:dyDescent="0.2">
      <c r="A37" s="18">
        <v>28</v>
      </c>
      <c r="B37" s="18" t="s">
        <v>18</v>
      </c>
      <c r="C37" s="19">
        <v>90</v>
      </c>
      <c r="D37" s="19">
        <v>9714</v>
      </c>
      <c r="E37" s="75" t="s">
        <v>19</v>
      </c>
      <c r="F37" s="76"/>
      <c r="G37" s="20"/>
      <c r="H37" s="43"/>
      <c r="I37" s="41"/>
      <c r="J37" s="45"/>
      <c r="K37" s="43"/>
      <c r="L37" s="43"/>
      <c r="M37" s="36"/>
      <c r="N37" s="36"/>
      <c r="O37" s="36"/>
      <c r="P37" s="36"/>
      <c r="Q37" s="36"/>
      <c r="R37" s="36"/>
      <c r="S37" s="36"/>
      <c r="T37" s="36"/>
      <c r="U37" s="36"/>
    </row>
    <row r="38" spans="1:21" s="1" customFormat="1" ht="29.25" customHeight="1" x14ac:dyDescent="0.2">
      <c r="A38" s="18">
        <v>29</v>
      </c>
      <c r="B38" s="18" t="s">
        <v>18</v>
      </c>
      <c r="C38" s="19">
        <v>16</v>
      </c>
      <c r="D38" s="19">
        <v>9714</v>
      </c>
      <c r="E38" s="75" t="s">
        <v>19</v>
      </c>
      <c r="F38" s="76"/>
      <c r="G38" s="20"/>
      <c r="H38" s="43"/>
      <c r="I38" s="41"/>
      <c r="J38" s="45"/>
      <c r="K38" s="43"/>
      <c r="L38" s="43"/>
      <c r="M38" s="36"/>
      <c r="N38" s="36"/>
      <c r="O38" s="36"/>
      <c r="P38" s="36"/>
      <c r="Q38" s="36"/>
      <c r="R38" s="36"/>
      <c r="S38" s="36"/>
      <c r="T38" s="36"/>
      <c r="U38" s="36"/>
    </row>
    <row r="39" spans="1:21" s="1" customFormat="1" ht="29.25" customHeight="1" x14ac:dyDescent="0.2">
      <c r="A39" s="18">
        <v>30</v>
      </c>
      <c r="B39" s="18" t="s">
        <v>18</v>
      </c>
      <c r="C39" s="19">
        <v>37</v>
      </c>
      <c r="D39" s="19">
        <v>9714</v>
      </c>
      <c r="E39" s="75" t="s">
        <v>19</v>
      </c>
      <c r="F39" s="76"/>
      <c r="G39" s="20"/>
      <c r="H39" s="43"/>
      <c r="I39" s="41"/>
      <c r="J39" s="45"/>
      <c r="K39" s="43"/>
      <c r="L39" s="43"/>
      <c r="M39" s="36"/>
      <c r="N39" s="36"/>
      <c r="O39" s="36"/>
      <c r="P39" s="36"/>
      <c r="Q39" s="36"/>
      <c r="R39" s="36"/>
      <c r="S39" s="36"/>
      <c r="T39" s="36"/>
      <c r="U39" s="36"/>
    </row>
    <row r="40" spans="1:21" s="1" customFormat="1" ht="29.25" customHeight="1" x14ac:dyDescent="0.2">
      <c r="A40" s="18">
        <v>31</v>
      </c>
      <c r="B40" s="18" t="s">
        <v>18</v>
      </c>
      <c r="C40" s="19">
        <v>4</v>
      </c>
      <c r="D40" s="19">
        <v>9714</v>
      </c>
      <c r="E40" s="75" t="s">
        <v>19</v>
      </c>
      <c r="F40" s="76"/>
      <c r="G40" s="20"/>
      <c r="H40" s="43"/>
      <c r="I40" s="41"/>
      <c r="J40" s="45"/>
      <c r="K40" s="43"/>
      <c r="L40" s="43"/>
      <c r="M40" s="36"/>
      <c r="N40" s="36"/>
      <c r="O40" s="36"/>
      <c r="P40" s="36"/>
      <c r="Q40" s="36"/>
      <c r="R40" s="36"/>
      <c r="S40" s="36"/>
      <c r="T40" s="36"/>
      <c r="U40" s="36"/>
    </row>
    <row r="41" spans="1:21" s="1" customFormat="1" ht="29.25" customHeight="1" x14ac:dyDescent="0.2">
      <c r="A41" s="18">
        <v>32</v>
      </c>
      <c r="B41" s="18" t="s">
        <v>18</v>
      </c>
      <c r="C41" s="19">
        <v>100</v>
      </c>
      <c r="D41" s="19">
        <v>9714</v>
      </c>
      <c r="E41" s="75" t="s">
        <v>19</v>
      </c>
      <c r="F41" s="76"/>
      <c r="G41" s="20"/>
      <c r="H41" s="43"/>
      <c r="I41" s="41"/>
      <c r="J41" s="43"/>
      <c r="K41" s="43"/>
      <c r="L41" s="43"/>
      <c r="M41" s="36"/>
      <c r="N41" s="36"/>
      <c r="O41" s="36"/>
      <c r="P41" s="36"/>
      <c r="Q41" s="36"/>
      <c r="R41" s="36"/>
      <c r="S41" s="36"/>
      <c r="T41" s="36"/>
      <c r="U41" s="36"/>
    </row>
    <row r="42" spans="1:21" s="1" customFormat="1" ht="29.25" customHeight="1" x14ac:dyDescent="0.2">
      <c r="A42" s="18">
        <v>33</v>
      </c>
      <c r="B42" s="18" t="s">
        <v>18</v>
      </c>
      <c r="C42" s="19">
        <v>320</v>
      </c>
      <c r="D42" s="19">
        <v>9714</v>
      </c>
      <c r="E42" s="75" t="s">
        <v>19</v>
      </c>
      <c r="F42" s="76"/>
      <c r="G42" s="20"/>
      <c r="H42" s="43"/>
      <c r="I42" s="41"/>
      <c r="J42" s="45"/>
      <c r="K42" s="43"/>
      <c r="L42" s="43"/>
      <c r="M42" s="36"/>
      <c r="N42" s="36"/>
      <c r="O42" s="36"/>
      <c r="P42" s="36"/>
      <c r="Q42" s="36"/>
      <c r="R42" s="36"/>
      <c r="S42" s="36"/>
      <c r="T42" s="36"/>
      <c r="U42" s="36"/>
    </row>
    <row r="43" spans="1:21" s="42" customFormat="1" x14ac:dyDescent="0.25">
      <c r="A43" s="36">
        <v>33</v>
      </c>
      <c r="B43" s="37"/>
      <c r="C43" s="69">
        <f>SUM(C10:C42)</f>
        <v>2537.8339999999998</v>
      </c>
      <c r="D43" s="38">
        <f>SUM(D10:D42)</f>
        <v>320562</v>
      </c>
      <c r="E43" s="39"/>
      <c r="F43" s="36"/>
      <c r="G43" s="36"/>
      <c r="H43" s="40"/>
      <c r="I43" s="41"/>
      <c r="J43" s="40"/>
      <c r="K43" s="40"/>
      <c r="L43" s="40"/>
    </row>
    <row r="44" spans="1:21" s="40" customFormat="1" x14ac:dyDescent="0.25">
      <c r="A44" s="43"/>
      <c r="B44" s="44"/>
      <c r="C44" s="45"/>
      <c r="D44" s="45"/>
      <c r="E44" s="46"/>
      <c r="F44" s="43"/>
      <c r="G44" s="43"/>
    </row>
    <row r="45" spans="1:21" s="40" customFormat="1" x14ac:dyDescent="0.25">
      <c r="A45" s="51">
        <f>'10 25'!A58+A43+'09 25'!A33+'08 25'!A32+'07 25'!A56+'06 25'!A40++'05 25'!A35+'04 25'!A56+'03 25'!A64+'02 25'!A29+'01 25'!A44</f>
        <v>380</v>
      </c>
      <c r="B45" s="43"/>
      <c r="C45" s="70">
        <f>'10 25'!C58+C43+'09 25'!C33+'08 25'!C32+'07 25'!C56+'06 25'!C40++'05 25'!C35+'04 25'!C56+'03 25'!C64+'02 25'!C29+'01 25'!C44</f>
        <v>37537.034</v>
      </c>
      <c r="D45" s="53">
        <f>'10 25'!D58+D43+'09 25'!D33+'08 25'!D32+'07 25'!D56+'06 25'!D40++'05 25'!D35+'04 25'!D56+'03 25'!D64+'02 25'!D29+'01 25'!D44</f>
        <v>3691320</v>
      </c>
      <c r="E45" s="46"/>
      <c r="F45" s="43"/>
      <c r="G45" s="43"/>
    </row>
    <row r="46" spans="1:21" s="40" customFormat="1" x14ac:dyDescent="0.25">
      <c r="A46" s="43"/>
      <c r="B46" s="44"/>
      <c r="C46" s="52"/>
      <c r="D46" s="53"/>
      <c r="E46" s="46"/>
      <c r="F46" s="43"/>
      <c r="G46" s="43"/>
    </row>
    <row r="47" spans="1:21" s="42" customFormat="1" x14ac:dyDescent="0.25">
      <c r="A47" s="36"/>
      <c r="B47" s="47"/>
      <c r="C47" s="36"/>
      <c r="D47" s="36"/>
      <c r="E47" s="39"/>
      <c r="F47" s="36"/>
      <c r="G47" s="36"/>
      <c r="H47" s="40"/>
      <c r="I47" s="40"/>
      <c r="J47" s="40"/>
      <c r="K47" s="40"/>
      <c r="L47" s="40"/>
    </row>
    <row r="48" spans="1:21" s="42" customFormat="1" x14ac:dyDescent="0.25">
      <c r="A48" s="36"/>
      <c r="B48" s="47"/>
      <c r="C48" s="36"/>
      <c r="D48" s="36"/>
      <c r="E48" s="39"/>
      <c r="F48" s="36"/>
      <c r="G48" s="36"/>
      <c r="H48" s="40"/>
      <c r="I48" s="40"/>
      <c r="J48" s="40"/>
      <c r="K48" s="40"/>
      <c r="L48" s="40"/>
    </row>
    <row r="49" spans="1:12" s="42" customFormat="1" x14ac:dyDescent="0.25">
      <c r="A49" s="36"/>
      <c r="B49" s="47"/>
      <c r="C49" s="36"/>
      <c r="D49" s="36"/>
      <c r="E49" s="39"/>
      <c r="F49" s="36"/>
      <c r="G49" s="36"/>
      <c r="H49" s="40"/>
      <c r="I49" s="40"/>
      <c r="J49" s="40"/>
      <c r="K49" s="40"/>
      <c r="L49" s="40"/>
    </row>
    <row r="50" spans="1:12" s="42" customFormat="1" x14ac:dyDescent="0.25">
      <c r="A50" s="36"/>
      <c r="B50" s="47"/>
      <c r="C50" s="36"/>
      <c r="D50" s="36"/>
      <c r="E50" s="39"/>
      <c r="F50" s="36"/>
      <c r="G50" s="36"/>
      <c r="H50" s="40"/>
      <c r="I50" s="40"/>
      <c r="J50" s="40"/>
      <c r="K50" s="40"/>
      <c r="L50" s="40"/>
    </row>
  </sheetData>
  <mergeCells count="36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42:F42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</mergeCells>
  <pageMargins left="0.31496062992125984" right="0.31496062992125984" top="0.74803149606299213" bottom="0.74803149606299213" header="0.31496062992125984" footer="0.31496062992125984"/>
  <pageSetup paperSize="9" scale="84" fitToHeight="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topLeftCell="A4" zoomScaleNormal="100" workbookViewId="0">
      <selection activeCell="L14" sqref="L14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style="40" customWidth="1"/>
    <col min="9" max="9" width="10.7109375" style="40" customWidth="1"/>
    <col min="10" max="10" width="11.5703125" style="40" customWidth="1"/>
    <col min="11" max="11" width="12.5703125" style="40" customWidth="1"/>
    <col min="12" max="12" width="9.140625" style="40"/>
    <col min="13" max="21" width="9.140625" style="42"/>
  </cols>
  <sheetData>
    <row r="1" spans="1:21" s="1" customFormat="1" ht="45.75" customHeight="1" x14ac:dyDescent="0.25">
      <c r="A1" s="77" t="s">
        <v>42</v>
      </c>
      <c r="B1" s="77"/>
      <c r="C1" s="77"/>
      <c r="D1" s="77"/>
      <c r="E1" s="77"/>
      <c r="F1" s="77"/>
      <c r="G1" s="77"/>
      <c r="H1" s="43"/>
      <c r="I1" s="43"/>
      <c r="J1" s="43"/>
      <c r="K1" s="43"/>
      <c r="L1" s="43"/>
      <c r="M1" s="36"/>
      <c r="N1" s="36"/>
      <c r="O1" s="36"/>
      <c r="P1" s="36"/>
      <c r="Q1" s="36"/>
      <c r="R1" s="36"/>
      <c r="S1" s="36"/>
      <c r="T1" s="36"/>
      <c r="U1" s="36"/>
    </row>
    <row r="2" spans="1:21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 s="43"/>
      <c r="I2" s="43"/>
      <c r="J2" s="43"/>
      <c r="K2" s="43"/>
      <c r="L2" s="43"/>
      <c r="M2" s="36"/>
      <c r="N2" s="36"/>
      <c r="O2" s="36"/>
      <c r="P2" s="36"/>
      <c r="Q2" s="36"/>
      <c r="R2" s="36"/>
      <c r="S2" s="36"/>
      <c r="T2" s="36"/>
      <c r="U2" s="36"/>
    </row>
    <row r="3" spans="1:21" s="6" customFormat="1" ht="60" x14ac:dyDescent="0.25">
      <c r="A3" s="67" t="s">
        <v>4</v>
      </c>
      <c r="B3" s="5" t="s">
        <v>5</v>
      </c>
      <c r="C3" s="67" t="s">
        <v>6</v>
      </c>
      <c r="D3" s="67" t="s">
        <v>7</v>
      </c>
      <c r="E3" s="67" t="s">
        <v>8</v>
      </c>
      <c r="F3" s="67" t="s">
        <v>9</v>
      </c>
      <c r="G3" s="67" t="s">
        <v>10</v>
      </c>
      <c r="H3" s="48" t="s">
        <v>6</v>
      </c>
      <c r="I3" s="48" t="s">
        <v>7</v>
      </c>
      <c r="J3" s="59" t="s">
        <v>8</v>
      </c>
      <c r="K3" s="48" t="s">
        <v>9</v>
      </c>
      <c r="L3" s="48"/>
      <c r="M3" s="49"/>
      <c r="N3" s="49"/>
      <c r="O3" s="49"/>
      <c r="P3" s="49"/>
      <c r="Q3" s="49"/>
      <c r="R3" s="49"/>
      <c r="S3" s="49"/>
      <c r="T3" s="49"/>
      <c r="U3" s="49"/>
    </row>
    <row r="4" spans="1:21" s="1" customFormat="1" ht="39" customHeight="1" x14ac:dyDescent="0.25">
      <c r="A4" s="7">
        <v>1</v>
      </c>
      <c r="B4" s="8" t="s">
        <v>11</v>
      </c>
      <c r="C4" s="10">
        <v>36</v>
      </c>
      <c r="D4" s="10">
        <v>3</v>
      </c>
      <c r="E4" s="10">
        <v>9</v>
      </c>
      <c r="F4" s="10">
        <v>19</v>
      </c>
      <c r="G4" s="9" t="s">
        <v>12</v>
      </c>
      <c r="H4" s="54">
        <f>C4+'11 25'!C4++'10 25'!C4+'09 25'!C4+'08 25'!C4+'07 25'!C4+'06 25'!C4++'05 25'!C4+'04 25'!C4+'03 25'!C4+'02 25'!C4+'01 25'!C4</f>
        <v>578</v>
      </c>
      <c r="I4" s="57">
        <f>D4+'11 25'!D4+'10 25'!D4+'09 25'!D4+'08 25'!D4+'07 25'!D4+'06 25'!D4++'05 25'!D4+'04 25'!D4+'03 25'!D4+'02 25'!D4+'01 25'!D4</f>
        <v>21</v>
      </c>
      <c r="J4" s="55">
        <f>E4+'11 25'!E4+'10 25'!E4+'09 25'!E4+'08 25'!E4+'07 25'!E4+'06 25'!E4++'05 25'!E4+'04 25'!E4+'03 25'!E4+'02 25'!E4+'01 25'!E4</f>
        <v>389</v>
      </c>
      <c r="K4" s="45">
        <f>F4+'11 25'!F4+'10 25'!F4+'09 25'!F4+'08 25'!F4+'07 25'!F4+'06 25'!F4++'05 25'!F4+'04 25'!F4+'03 25'!F4+'02 25'!F4+'01 25'!F4</f>
        <v>491</v>
      </c>
      <c r="L4" s="43"/>
      <c r="M4" s="36"/>
      <c r="N4" s="36"/>
      <c r="O4" s="36"/>
      <c r="P4" s="36"/>
      <c r="Q4" s="36"/>
      <c r="R4" s="36"/>
      <c r="S4" s="36"/>
      <c r="T4" s="36"/>
      <c r="U4" s="36"/>
    </row>
    <row r="5" spans="1:21" s="1" customFormat="1" ht="39" customHeight="1" x14ac:dyDescent="0.25">
      <c r="A5" s="7">
        <v>2</v>
      </c>
      <c r="B5" s="8" t="s">
        <v>13</v>
      </c>
      <c r="C5" s="10">
        <v>3270</v>
      </c>
      <c r="D5" s="10">
        <v>14</v>
      </c>
      <c r="E5" s="71">
        <v>1420</v>
      </c>
      <c r="F5" s="10">
        <v>1363</v>
      </c>
      <c r="G5" s="9" t="s">
        <v>12</v>
      </c>
      <c r="H5" s="54">
        <f>C5+'11 25'!C5+'10 25'!C5+'09 25'!C5+'08 25'!C5+'07 25'!C5+'06 25'!C5++'05 25'!C5+'04 25'!C5+'03 25'!C5+'02 25'!C5+'01 25'!C5</f>
        <v>64281.03</v>
      </c>
      <c r="I5" s="57">
        <f>D5+'11 25'!D5+'10 25'!D5+'09 25'!D5+'08 25'!D5+'07 25'!D5+'06 25'!D5++'05 25'!D5+'04 25'!D5+'03 25'!D5+'02 25'!D5+'01 25'!D5</f>
        <v>1788</v>
      </c>
      <c r="J5" s="52">
        <f>E5+'11 25'!E5+'10 25'!E5+'09 25'!E5+'08 25'!E5+'07 25'!E5+'06 25'!E5++'05 25'!E5+'04 25'!E5+'03 25'!E5+'02 25'!E5+'01 25'!E5</f>
        <v>38957.034</v>
      </c>
      <c r="K5" s="45">
        <f>F5+'11 25'!F5+'10 25'!F5+'09 25'!F5+'08 25'!F5+'07 25'!F5+'06 25'!F5++'05 25'!F5+'04 25'!F5+'03 25'!F5+'02 25'!F5+'01 25'!F5</f>
        <v>37994.700000000004</v>
      </c>
      <c r="L5" s="43"/>
      <c r="M5" s="36"/>
      <c r="N5" s="36"/>
      <c r="O5" s="36"/>
      <c r="P5" s="36"/>
      <c r="Q5" s="36"/>
      <c r="R5" s="36"/>
      <c r="S5" s="36"/>
      <c r="T5" s="36"/>
      <c r="U5" s="36"/>
    </row>
    <row r="6" spans="1:21" s="1" customFormat="1" ht="6.75" customHeight="1" x14ac:dyDescent="0.25">
      <c r="A6" s="11"/>
      <c r="B6" s="12"/>
      <c r="C6" s="13"/>
      <c r="D6" s="14"/>
      <c r="E6" s="14"/>
      <c r="F6" s="14"/>
      <c r="G6" s="13"/>
      <c r="H6" s="43"/>
      <c r="I6" s="43"/>
      <c r="J6" s="43"/>
      <c r="K6" s="43"/>
      <c r="L6" s="43"/>
      <c r="M6" s="36"/>
      <c r="N6" s="36"/>
      <c r="O6" s="36"/>
      <c r="P6" s="36"/>
      <c r="Q6" s="36"/>
      <c r="R6" s="36"/>
      <c r="S6" s="36"/>
      <c r="T6" s="36"/>
      <c r="U6" s="36"/>
    </row>
    <row r="7" spans="1:21" s="1" customFormat="1" x14ac:dyDescent="0.25">
      <c r="A7" s="78" t="s">
        <v>43</v>
      </c>
      <c r="B7" s="78"/>
      <c r="C7" s="78"/>
      <c r="D7" s="78"/>
      <c r="E7" s="78"/>
      <c r="F7" s="78"/>
      <c r="G7" s="78"/>
      <c r="H7" s="54"/>
      <c r="I7" s="57"/>
      <c r="J7" s="55"/>
      <c r="K7" s="45"/>
      <c r="L7" s="43"/>
      <c r="M7" s="36"/>
      <c r="N7" s="36"/>
      <c r="O7" s="36"/>
      <c r="P7" s="36"/>
      <c r="Q7" s="36"/>
      <c r="R7" s="36"/>
      <c r="S7" s="36"/>
      <c r="T7" s="36"/>
      <c r="U7" s="36"/>
    </row>
    <row r="8" spans="1:21" s="1" customFormat="1" ht="4.5" customHeight="1" x14ac:dyDescent="0.25">
      <c r="A8" s="15"/>
      <c r="B8" s="16"/>
      <c r="C8" s="15"/>
      <c r="D8" s="15"/>
      <c r="E8" s="17"/>
      <c r="F8" s="15"/>
      <c r="G8" s="15"/>
      <c r="H8" s="43"/>
      <c r="I8" s="43"/>
      <c r="J8" s="43"/>
      <c r="K8" s="43"/>
      <c r="L8" s="43"/>
      <c r="M8" s="36"/>
      <c r="N8" s="36"/>
      <c r="O8" s="36"/>
      <c r="P8" s="36"/>
      <c r="Q8" s="36"/>
      <c r="R8" s="36"/>
      <c r="S8" s="36"/>
      <c r="T8" s="36"/>
      <c r="U8" s="36"/>
    </row>
    <row r="9" spans="1:21" s="1" customFormat="1" ht="25.5" x14ac:dyDescent="0.25">
      <c r="A9" s="67" t="s">
        <v>4</v>
      </c>
      <c r="B9" s="67" t="s">
        <v>14</v>
      </c>
      <c r="C9" s="67" t="s">
        <v>15</v>
      </c>
      <c r="D9" s="67" t="s">
        <v>16</v>
      </c>
      <c r="E9" s="79" t="s">
        <v>17</v>
      </c>
      <c r="F9" s="79"/>
      <c r="G9" s="67" t="s">
        <v>10</v>
      </c>
      <c r="H9" s="54"/>
      <c r="I9" s="57"/>
      <c r="J9" s="56"/>
      <c r="K9" s="50"/>
      <c r="L9" s="43"/>
      <c r="M9" s="36"/>
      <c r="N9" s="36"/>
      <c r="O9" s="36"/>
      <c r="P9" s="36"/>
      <c r="Q9" s="36"/>
      <c r="R9" s="36"/>
      <c r="S9" s="36"/>
      <c r="T9" s="36"/>
      <c r="U9" s="36"/>
    </row>
    <row r="10" spans="1:21" s="1" customFormat="1" ht="29.25" customHeight="1" x14ac:dyDescent="0.2">
      <c r="A10" s="18">
        <v>1</v>
      </c>
      <c r="B10" s="18" t="s">
        <v>18</v>
      </c>
      <c r="C10" s="72">
        <v>10</v>
      </c>
      <c r="D10" s="73">
        <v>9714</v>
      </c>
      <c r="E10" s="75" t="s">
        <v>19</v>
      </c>
      <c r="F10" s="76"/>
      <c r="G10" s="20"/>
      <c r="H10" s="45"/>
      <c r="I10" s="41"/>
      <c r="J10" s="43"/>
      <c r="K10" s="43"/>
      <c r="L10" s="43"/>
      <c r="M10" s="36"/>
      <c r="N10" s="36"/>
      <c r="O10" s="36"/>
      <c r="P10" s="36"/>
      <c r="Q10" s="36"/>
      <c r="R10" s="36"/>
      <c r="S10" s="36"/>
      <c r="T10" s="36"/>
      <c r="U10" s="36"/>
    </row>
    <row r="11" spans="1:21" s="1" customFormat="1" ht="29.25" customHeight="1" x14ac:dyDescent="0.2">
      <c r="A11" s="18">
        <v>2</v>
      </c>
      <c r="B11" s="18" t="s">
        <v>18</v>
      </c>
      <c r="C11" s="72">
        <v>63</v>
      </c>
      <c r="D11" s="73">
        <v>9714</v>
      </c>
      <c r="E11" s="75" t="s">
        <v>19</v>
      </c>
      <c r="F11" s="76"/>
      <c r="G11" s="20"/>
      <c r="H11" s="43"/>
      <c r="I11" s="41"/>
      <c r="J11" s="45"/>
      <c r="K11" s="43"/>
      <c r="L11" s="43"/>
      <c r="M11" s="36"/>
      <c r="N11" s="36"/>
      <c r="O11" s="36"/>
      <c r="P11" s="36"/>
      <c r="Q11" s="36"/>
      <c r="R11" s="36"/>
      <c r="S11" s="36"/>
      <c r="T11" s="36"/>
      <c r="U11" s="36"/>
    </row>
    <row r="12" spans="1:21" s="1" customFormat="1" ht="29.25" customHeight="1" x14ac:dyDescent="0.2">
      <c r="A12" s="18">
        <v>3</v>
      </c>
      <c r="B12" s="18" t="s">
        <v>18</v>
      </c>
      <c r="C12" s="72">
        <v>16</v>
      </c>
      <c r="D12" s="73">
        <v>9714</v>
      </c>
      <c r="E12" s="75" t="s">
        <v>19</v>
      </c>
      <c r="F12" s="76"/>
      <c r="G12" s="20"/>
      <c r="H12" s="43"/>
      <c r="I12" s="41"/>
      <c r="J12" s="45"/>
      <c r="K12" s="43"/>
      <c r="L12" s="43"/>
      <c r="M12" s="36"/>
      <c r="N12" s="36"/>
      <c r="O12" s="36"/>
      <c r="P12" s="36"/>
      <c r="Q12" s="36"/>
      <c r="R12" s="36"/>
      <c r="S12" s="36"/>
      <c r="T12" s="36"/>
      <c r="U12" s="36"/>
    </row>
    <row r="13" spans="1:21" s="1" customFormat="1" ht="29.25" customHeight="1" x14ac:dyDescent="0.2">
      <c r="A13" s="18">
        <v>4</v>
      </c>
      <c r="B13" s="18" t="s">
        <v>18</v>
      </c>
      <c r="C13" s="72">
        <v>28</v>
      </c>
      <c r="D13" s="73">
        <v>9714</v>
      </c>
      <c r="E13" s="75" t="s">
        <v>19</v>
      </c>
      <c r="F13" s="76"/>
      <c r="G13" s="20"/>
      <c r="H13" s="43"/>
      <c r="I13" s="41"/>
      <c r="J13" s="45"/>
      <c r="K13" s="43"/>
      <c r="L13" s="43"/>
      <c r="M13" s="36"/>
      <c r="N13" s="36"/>
      <c r="O13" s="36"/>
      <c r="P13" s="36"/>
      <c r="Q13" s="36"/>
      <c r="R13" s="36"/>
      <c r="S13" s="36"/>
      <c r="T13" s="36"/>
      <c r="U13" s="36"/>
    </row>
    <row r="14" spans="1:21" s="1" customFormat="1" ht="29.25" customHeight="1" x14ac:dyDescent="0.2">
      <c r="A14" s="18">
        <v>5</v>
      </c>
      <c r="B14" s="18" t="s">
        <v>18</v>
      </c>
      <c r="C14" s="72">
        <v>55</v>
      </c>
      <c r="D14" s="73">
        <v>9714</v>
      </c>
      <c r="E14" s="75" t="s">
        <v>19</v>
      </c>
      <c r="F14" s="76"/>
      <c r="G14" s="20"/>
      <c r="H14" s="43"/>
      <c r="I14" s="41"/>
      <c r="J14" s="45"/>
      <c r="K14" s="43"/>
      <c r="L14" s="43"/>
      <c r="M14" s="36"/>
      <c r="N14" s="36"/>
      <c r="O14" s="36"/>
      <c r="P14" s="36"/>
      <c r="Q14" s="36"/>
      <c r="R14" s="36"/>
      <c r="S14" s="36"/>
      <c r="T14" s="36"/>
      <c r="U14" s="36"/>
    </row>
    <row r="15" spans="1:21" s="1" customFormat="1" ht="29.25" customHeight="1" x14ac:dyDescent="0.2">
      <c r="A15" s="18">
        <v>6</v>
      </c>
      <c r="B15" s="18" t="s">
        <v>18</v>
      </c>
      <c r="C15" s="72">
        <v>444</v>
      </c>
      <c r="D15" s="74">
        <v>9714</v>
      </c>
      <c r="E15" s="75" t="s">
        <v>19</v>
      </c>
      <c r="F15" s="76"/>
      <c r="G15" s="20"/>
      <c r="H15" s="43"/>
      <c r="I15" s="41"/>
      <c r="J15" s="45"/>
      <c r="K15" s="43"/>
      <c r="L15" s="43"/>
      <c r="M15" s="36"/>
      <c r="N15" s="36"/>
      <c r="O15" s="36"/>
      <c r="P15" s="36"/>
      <c r="Q15" s="36"/>
      <c r="R15" s="36"/>
      <c r="S15" s="36"/>
      <c r="T15" s="36"/>
      <c r="U15" s="36"/>
    </row>
    <row r="16" spans="1:21" s="1" customFormat="1" ht="29.25" customHeight="1" x14ac:dyDescent="0.2">
      <c r="A16" s="18">
        <v>7</v>
      </c>
      <c r="B16" s="18" t="s">
        <v>18</v>
      </c>
      <c r="C16" s="72">
        <v>30</v>
      </c>
      <c r="D16" s="73">
        <v>9714</v>
      </c>
      <c r="E16" s="75" t="s">
        <v>19</v>
      </c>
      <c r="F16" s="76"/>
      <c r="G16" s="20"/>
      <c r="H16" s="43"/>
      <c r="I16" s="41"/>
      <c r="J16" s="45"/>
      <c r="K16" s="43"/>
      <c r="L16" s="43"/>
      <c r="M16" s="36"/>
      <c r="N16" s="36"/>
      <c r="O16" s="36"/>
      <c r="P16" s="36"/>
      <c r="Q16" s="36"/>
      <c r="R16" s="36"/>
      <c r="S16" s="36"/>
      <c r="T16" s="36"/>
      <c r="U16" s="36"/>
    </row>
    <row r="17" spans="1:21" s="1" customFormat="1" ht="29.25" customHeight="1" x14ac:dyDescent="0.2">
      <c r="A17" s="18">
        <v>8</v>
      </c>
      <c r="B17" s="18" t="s">
        <v>18</v>
      </c>
      <c r="C17" s="72">
        <v>310</v>
      </c>
      <c r="D17" s="73">
        <v>9714</v>
      </c>
      <c r="E17" s="75" t="s">
        <v>19</v>
      </c>
      <c r="F17" s="76"/>
      <c r="G17" s="20"/>
      <c r="H17" s="43"/>
      <c r="I17" s="41"/>
      <c r="J17" s="45"/>
      <c r="K17" s="43"/>
      <c r="L17" s="43"/>
      <c r="M17" s="36"/>
      <c r="N17" s="36"/>
      <c r="O17" s="36"/>
      <c r="P17" s="36"/>
      <c r="Q17" s="36"/>
      <c r="R17" s="36"/>
      <c r="S17" s="36"/>
      <c r="T17" s="36"/>
      <c r="U17" s="36"/>
    </row>
    <row r="18" spans="1:21" s="1" customFormat="1" ht="29.25" customHeight="1" x14ac:dyDescent="0.2">
      <c r="A18" s="18">
        <v>9</v>
      </c>
      <c r="B18" s="18" t="s">
        <v>18</v>
      </c>
      <c r="C18" s="72">
        <v>464</v>
      </c>
      <c r="D18" s="73">
        <v>9714</v>
      </c>
      <c r="E18" s="75" t="s">
        <v>19</v>
      </c>
      <c r="F18" s="76"/>
      <c r="G18" s="20"/>
      <c r="H18" s="43"/>
      <c r="I18" s="41"/>
      <c r="J18" s="43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</row>
    <row r="19" spans="1:21" s="42" customFormat="1" x14ac:dyDescent="0.25">
      <c r="A19" s="36">
        <v>9</v>
      </c>
      <c r="B19" s="37"/>
      <c r="C19" s="69">
        <f>SUM(C10:C18)</f>
        <v>1420</v>
      </c>
      <c r="D19" s="38">
        <f>SUM(D10:D18)</f>
        <v>87426</v>
      </c>
      <c r="E19" s="39"/>
      <c r="F19" s="36"/>
      <c r="G19" s="36"/>
      <c r="H19" s="40"/>
      <c r="I19" s="41"/>
      <c r="J19" s="40"/>
      <c r="K19" s="40"/>
      <c r="L19" s="40"/>
    </row>
    <row r="20" spans="1:21" s="40" customFormat="1" x14ac:dyDescent="0.25">
      <c r="A20" s="43"/>
      <c r="B20" s="44"/>
      <c r="C20" s="45"/>
      <c r="D20" s="45"/>
      <c r="E20" s="46"/>
      <c r="F20" s="43"/>
      <c r="G20" s="43"/>
    </row>
    <row r="21" spans="1:21" s="40" customFormat="1" x14ac:dyDescent="0.25">
      <c r="A21" s="51">
        <f>A19+'11 25'!A58+'10 25'!A58+'09 25'!A33+'08 25'!A32+'07 25'!A56+'06 25'!A40++'05 25'!A35+'04 25'!A56+'03 25'!A64+'02 25'!A29+'01 25'!A44</f>
        <v>356</v>
      </c>
      <c r="B21" s="43"/>
      <c r="C21" s="70">
        <f>C19+'11 25'!C58+'10 25'!C58+'09 25'!C33+'08 25'!C32+'07 25'!C56+'06 25'!C40++'05 25'!C35+'04 25'!C56+'03 25'!C64+'02 25'!C29+'01 25'!C44</f>
        <v>36419.199999999997</v>
      </c>
      <c r="D21" s="53">
        <f>D19+'11 25'!D58+'10 25'!D58+'09 25'!D33+'08 25'!D32+'07 25'!D56+'06 25'!D40++'05 25'!D35+'04 25'!D56+'03 25'!D64+'02 25'!D29+'01 25'!D44</f>
        <v>3458184</v>
      </c>
      <c r="E21" s="46"/>
      <c r="F21" s="43"/>
      <c r="G21" s="43"/>
    </row>
    <row r="22" spans="1:21" s="40" customFormat="1" x14ac:dyDescent="0.25">
      <c r="A22" s="43"/>
      <c r="B22" s="44"/>
      <c r="C22" s="45"/>
      <c r="D22" s="45"/>
      <c r="E22" s="46"/>
      <c r="F22" s="43"/>
      <c r="G22" s="43"/>
    </row>
    <row r="23" spans="1:21" s="42" customFormat="1" x14ac:dyDescent="0.25">
      <c r="A23" s="36"/>
      <c r="B23" s="47"/>
      <c r="C23" s="36"/>
      <c r="D23" s="36"/>
      <c r="E23" s="39"/>
      <c r="F23" s="36"/>
      <c r="G23" s="36"/>
      <c r="H23" s="40"/>
      <c r="I23" s="40"/>
      <c r="J23" s="40"/>
      <c r="K23" s="40"/>
      <c r="L23" s="40"/>
    </row>
    <row r="24" spans="1:21" s="42" customFormat="1" x14ac:dyDescent="0.25">
      <c r="A24" s="36"/>
      <c r="B24" s="47"/>
      <c r="C24" s="36"/>
      <c r="D24" s="36"/>
      <c r="E24" s="39"/>
      <c r="F24" s="36"/>
      <c r="G24" s="36"/>
      <c r="H24" s="40"/>
      <c r="I24" s="40"/>
      <c r="J24" s="40"/>
      <c r="K24" s="40"/>
      <c r="L24" s="40"/>
    </row>
    <row r="25" spans="1:21" s="42" customFormat="1" x14ac:dyDescent="0.25">
      <c r="A25" s="36"/>
      <c r="B25" s="47"/>
      <c r="C25" s="36"/>
      <c r="D25" s="36"/>
      <c r="E25" s="39"/>
      <c r="F25" s="36"/>
      <c r="G25" s="36"/>
      <c r="H25" s="40"/>
      <c r="I25" s="40"/>
      <c r="J25" s="40"/>
      <c r="K25" s="40"/>
      <c r="L25" s="40"/>
    </row>
    <row r="26" spans="1:21" s="42" customFormat="1" x14ac:dyDescent="0.25">
      <c r="A26" s="36"/>
      <c r="B26" s="47"/>
      <c r="C26" s="36"/>
      <c r="D26" s="36"/>
      <c r="E26" s="39"/>
      <c r="F26" s="36"/>
      <c r="G26" s="36"/>
      <c r="H26" s="40"/>
      <c r="I26" s="40"/>
      <c r="J26" s="40"/>
      <c r="K26" s="40"/>
      <c r="L26" s="40"/>
    </row>
  </sheetData>
  <mergeCells count="12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31496062992125984" right="0.31496062992125984" top="0.74803149606299213" bottom="0.74803149606299213" header="0.31496062992125984" footer="0.31496062992125984"/>
  <pageSetup paperSize="9" scale="8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topLeftCell="A25" zoomScaleNormal="100" workbookViewId="0">
      <selection activeCell="E5" sqref="E5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style="40" customWidth="1"/>
    <col min="9" max="9" width="10.7109375" style="40" customWidth="1"/>
    <col min="10" max="10" width="10.5703125" style="40" customWidth="1"/>
    <col min="11" max="11" width="12.5703125" style="40" customWidth="1"/>
    <col min="12" max="12" width="9.140625" style="40"/>
    <col min="13" max="21" width="9.140625" style="42"/>
  </cols>
  <sheetData>
    <row r="1" spans="1:21" s="1" customFormat="1" ht="45.75" customHeight="1" x14ac:dyDescent="0.25">
      <c r="A1" s="77" t="s">
        <v>22</v>
      </c>
      <c r="B1" s="77"/>
      <c r="C1" s="77"/>
      <c r="D1" s="77"/>
      <c r="E1" s="77"/>
      <c r="F1" s="77"/>
      <c r="G1" s="77"/>
      <c r="H1" s="43"/>
      <c r="I1" s="43"/>
      <c r="J1" s="43"/>
      <c r="K1" s="43"/>
      <c r="L1" s="43"/>
      <c r="M1" s="36"/>
      <c r="N1" s="36"/>
      <c r="O1" s="36"/>
      <c r="P1" s="36"/>
      <c r="Q1" s="36"/>
      <c r="R1" s="36"/>
      <c r="S1" s="36"/>
      <c r="T1" s="36"/>
      <c r="U1" s="36"/>
    </row>
    <row r="2" spans="1:21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 s="43"/>
      <c r="I2" s="43"/>
      <c r="J2" s="43"/>
      <c r="K2" s="43"/>
      <c r="L2" s="43"/>
      <c r="M2" s="36"/>
      <c r="N2" s="36"/>
      <c r="O2" s="36"/>
      <c r="P2" s="36"/>
      <c r="Q2" s="36"/>
      <c r="R2" s="36"/>
      <c r="S2" s="36"/>
      <c r="T2" s="36"/>
      <c r="U2" s="36"/>
    </row>
    <row r="3" spans="1:21" s="6" customFormat="1" ht="60" x14ac:dyDescent="0.25">
      <c r="A3" s="34" t="s">
        <v>4</v>
      </c>
      <c r="B3" s="5" t="s">
        <v>5</v>
      </c>
      <c r="C3" s="34" t="s">
        <v>6</v>
      </c>
      <c r="D3" s="34" t="s">
        <v>7</v>
      </c>
      <c r="E3" s="34" t="s">
        <v>8</v>
      </c>
      <c r="F3" s="34" t="s">
        <v>9</v>
      </c>
      <c r="G3" s="34" t="s">
        <v>10</v>
      </c>
      <c r="H3" s="48" t="s">
        <v>6</v>
      </c>
      <c r="I3" s="48" t="s">
        <v>7</v>
      </c>
      <c r="J3" s="45" t="s">
        <v>8</v>
      </c>
      <c r="K3" s="48" t="s">
        <v>9</v>
      </c>
      <c r="L3" s="48"/>
      <c r="M3" s="49"/>
      <c r="N3" s="49"/>
      <c r="O3" s="49"/>
      <c r="P3" s="49"/>
      <c r="Q3" s="49"/>
      <c r="R3" s="49"/>
      <c r="S3" s="49"/>
      <c r="T3" s="49"/>
      <c r="U3" s="49"/>
    </row>
    <row r="4" spans="1:21" s="1" customFormat="1" ht="39" customHeight="1" x14ac:dyDescent="0.25">
      <c r="A4" s="7">
        <v>1</v>
      </c>
      <c r="B4" s="8" t="s">
        <v>11</v>
      </c>
      <c r="C4" s="10">
        <v>26</v>
      </c>
      <c r="D4" s="10">
        <v>1</v>
      </c>
      <c r="E4" s="10">
        <v>19</v>
      </c>
      <c r="F4" s="10">
        <v>25</v>
      </c>
      <c r="G4" s="9" t="s">
        <v>12</v>
      </c>
      <c r="H4" s="54">
        <f>C4+'01 25'!C4</f>
        <v>79</v>
      </c>
      <c r="I4" s="57">
        <f>D4+'01 25'!D4</f>
        <v>1</v>
      </c>
      <c r="J4" s="55">
        <f>E4+'01 25'!E4</f>
        <v>53</v>
      </c>
      <c r="K4" s="45">
        <f>F4+'01 25'!F4</f>
        <v>46</v>
      </c>
      <c r="L4" s="43"/>
      <c r="M4" s="36"/>
      <c r="N4" s="36"/>
      <c r="O4" s="36"/>
      <c r="P4" s="36"/>
      <c r="Q4" s="36"/>
      <c r="R4" s="36"/>
      <c r="S4" s="36"/>
      <c r="T4" s="36"/>
      <c r="U4" s="36"/>
    </row>
    <row r="5" spans="1:21" s="1" customFormat="1" ht="39" customHeight="1" x14ac:dyDescent="0.25">
      <c r="A5" s="7">
        <v>2</v>
      </c>
      <c r="B5" s="8" t="s">
        <v>13</v>
      </c>
      <c r="C5" s="10">
        <v>2261</v>
      </c>
      <c r="D5" s="10">
        <v>90</v>
      </c>
      <c r="E5" s="10">
        <v>1721</v>
      </c>
      <c r="F5" s="10">
        <v>1858.5</v>
      </c>
      <c r="G5" s="9" t="s">
        <v>12</v>
      </c>
      <c r="H5" s="54">
        <f>C5+'01 25'!C5</f>
        <v>6935</v>
      </c>
      <c r="I5" s="57">
        <f>D5+'01 25'!D5</f>
        <v>90</v>
      </c>
      <c r="J5" s="52">
        <f>E5+'01 25'!E5</f>
        <v>5031</v>
      </c>
      <c r="K5" s="45">
        <f>F5+'01 25'!F5</f>
        <v>3043.1</v>
      </c>
      <c r="L5" s="43"/>
      <c r="M5" s="36"/>
      <c r="N5" s="36"/>
      <c r="O5" s="36"/>
      <c r="P5" s="36"/>
      <c r="Q5" s="36"/>
      <c r="R5" s="36"/>
      <c r="S5" s="36"/>
      <c r="T5" s="36"/>
      <c r="U5" s="36"/>
    </row>
    <row r="6" spans="1:21" s="1" customFormat="1" ht="6.75" customHeight="1" x14ac:dyDescent="0.25">
      <c r="A6" s="11"/>
      <c r="B6" s="12"/>
      <c r="C6" s="13"/>
      <c r="D6" s="14"/>
      <c r="E6" s="14"/>
      <c r="F6" s="14"/>
      <c r="G6" s="13"/>
      <c r="H6" s="43"/>
      <c r="I6" s="43"/>
      <c r="J6" s="43"/>
      <c r="K6" s="43"/>
      <c r="L6" s="43"/>
      <c r="M6" s="36"/>
      <c r="N6" s="36"/>
      <c r="O6" s="36"/>
      <c r="P6" s="36"/>
      <c r="Q6" s="36"/>
      <c r="R6" s="36"/>
      <c r="S6" s="36"/>
      <c r="T6" s="36"/>
      <c r="U6" s="36"/>
    </row>
    <row r="7" spans="1:21" s="1" customFormat="1" x14ac:dyDescent="0.25">
      <c r="A7" s="78" t="s">
        <v>23</v>
      </c>
      <c r="B7" s="78"/>
      <c r="C7" s="78"/>
      <c r="D7" s="78"/>
      <c r="E7" s="78"/>
      <c r="F7" s="78"/>
      <c r="G7" s="78"/>
      <c r="H7" s="54"/>
      <c r="I7" s="57"/>
      <c r="J7" s="55"/>
      <c r="K7" s="45"/>
      <c r="L7" s="43"/>
      <c r="M7" s="36"/>
      <c r="N7" s="36"/>
      <c r="O7" s="36"/>
      <c r="P7" s="36"/>
      <c r="Q7" s="36"/>
      <c r="R7" s="36"/>
      <c r="S7" s="36"/>
      <c r="T7" s="36"/>
      <c r="U7" s="36"/>
    </row>
    <row r="8" spans="1:21" s="1" customFormat="1" ht="4.5" customHeight="1" x14ac:dyDescent="0.25">
      <c r="A8" s="15"/>
      <c r="B8" s="16"/>
      <c r="C8" s="15"/>
      <c r="D8" s="15"/>
      <c r="E8" s="17"/>
      <c r="F8" s="15"/>
      <c r="G8" s="15"/>
      <c r="H8" s="43"/>
      <c r="I8" s="43"/>
      <c r="J8" s="43"/>
      <c r="K8" s="43"/>
      <c r="L8" s="43"/>
      <c r="M8" s="36"/>
      <c r="N8" s="36"/>
      <c r="O8" s="36"/>
      <c r="P8" s="36"/>
      <c r="Q8" s="36"/>
      <c r="R8" s="36"/>
      <c r="S8" s="36"/>
      <c r="T8" s="36"/>
      <c r="U8" s="36"/>
    </row>
    <row r="9" spans="1:21" s="1" customFormat="1" ht="25.5" x14ac:dyDescent="0.25">
      <c r="A9" s="34" t="s">
        <v>4</v>
      </c>
      <c r="B9" s="34" t="s">
        <v>14</v>
      </c>
      <c r="C9" s="34" t="s">
        <v>15</v>
      </c>
      <c r="D9" s="34" t="s">
        <v>16</v>
      </c>
      <c r="E9" s="79" t="s">
        <v>17</v>
      </c>
      <c r="F9" s="79"/>
      <c r="G9" s="34" t="s">
        <v>10</v>
      </c>
      <c r="H9" s="45"/>
      <c r="I9" s="43"/>
      <c r="J9" s="56"/>
      <c r="K9" s="50"/>
      <c r="L9" s="43"/>
      <c r="M9" s="36"/>
      <c r="N9" s="36"/>
      <c r="O9" s="36"/>
      <c r="P9" s="36"/>
      <c r="Q9" s="36"/>
      <c r="R9" s="36"/>
      <c r="S9" s="36"/>
      <c r="T9" s="36"/>
      <c r="U9" s="36"/>
    </row>
    <row r="10" spans="1:21" s="1" customFormat="1" ht="29.25" customHeight="1" x14ac:dyDescent="0.2">
      <c r="A10" s="18">
        <v>1</v>
      </c>
      <c r="B10" s="18" t="s">
        <v>18</v>
      </c>
      <c r="C10" s="19">
        <v>1</v>
      </c>
      <c r="D10" s="19">
        <v>9714</v>
      </c>
      <c r="E10" s="75" t="s">
        <v>19</v>
      </c>
      <c r="F10" s="76"/>
      <c r="G10" s="20"/>
      <c r="H10" s="45"/>
      <c r="I10" s="41"/>
      <c r="J10" s="43"/>
      <c r="K10" s="43"/>
      <c r="L10" s="43"/>
      <c r="M10" s="36"/>
      <c r="N10" s="36"/>
      <c r="O10" s="36"/>
      <c r="P10" s="36"/>
      <c r="Q10" s="36"/>
      <c r="R10" s="36"/>
      <c r="S10" s="36"/>
      <c r="T10" s="36"/>
      <c r="U10" s="36"/>
    </row>
    <row r="11" spans="1:21" s="1" customFormat="1" ht="29.25" customHeight="1" x14ac:dyDescent="0.2">
      <c r="A11" s="18">
        <v>2</v>
      </c>
      <c r="B11" s="18" t="s">
        <v>18</v>
      </c>
      <c r="C11" s="19">
        <v>58</v>
      </c>
      <c r="D11" s="19">
        <v>9714</v>
      </c>
      <c r="E11" s="75" t="s">
        <v>19</v>
      </c>
      <c r="F11" s="76"/>
      <c r="G11" s="20"/>
      <c r="H11" s="43"/>
      <c r="I11" s="41"/>
      <c r="J11" s="45"/>
      <c r="K11" s="43"/>
      <c r="L11" s="43"/>
      <c r="M11" s="36"/>
      <c r="N11" s="36"/>
      <c r="O11" s="36"/>
      <c r="P11" s="36"/>
      <c r="Q11" s="36"/>
      <c r="R11" s="36"/>
      <c r="S11" s="36"/>
      <c r="T11" s="36"/>
      <c r="U11" s="36"/>
    </row>
    <row r="12" spans="1:21" s="1" customFormat="1" ht="29.25" customHeight="1" x14ac:dyDescent="0.2">
      <c r="A12" s="18">
        <v>3</v>
      </c>
      <c r="B12" s="18" t="s">
        <v>18</v>
      </c>
      <c r="C12" s="19">
        <v>125</v>
      </c>
      <c r="D12" s="19">
        <v>9714</v>
      </c>
      <c r="E12" s="75" t="s">
        <v>19</v>
      </c>
      <c r="F12" s="76"/>
      <c r="G12" s="20"/>
      <c r="H12" s="43"/>
      <c r="I12" s="41"/>
      <c r="J12" s="45"/>
      <c r="K12" s="43"/>
      <c r="L12" s="43"/>
      <c r="M12" s="36"/>
      <c r="N12" s="36"/>
      <c r="O12" s="36"/>
      <c r="P12" s="36"/>
      <c r="Q12" s="36"/>
      <c r="R12" s="36"/>
      <c r="S12" s="36"/>
      <c r="T12" s="36"/>
      <c r="U12" s="36"/>
    </row>
    <row r="13" spans="1:21" s="1" customFormat="1" ht="29.25" customHeight="1" x14ac:dyDescent="0.2">
      <c r="A13" s="18">
        <v>4</v>
      </c>
      <c r="B13" s="18" t="s">
        <v>18</v>
      </c>
      <c r="C13" s="19">
        <v>125</v>
      </c>
      <c r="D13" s="19">
        <v>9714</v>
      </c>
      <c r="E13" s="75" t="s">
        <v>19</v>
      </c>
      <c r="F13" s="76"/>
      <c r="G13" s="20"/>
      <c r="H13" s="43"/>
      <c r="I13" s="41"/>
      <c r="J13" s="45"/>
      <c r="K13" s="43"/>
      <c r="L13" s="43"/>
      <c r="M13" s="36"/>
      <c r="N13" s="36"/>
      <c r="O13" s="36"/>
      <c r="P13" s="36"/>
      <c r="Q13" s="36"/>
      <c r="R13" s="36"/>
      <c r="S13" s="36"/>
      <c r="T13" s="36"/>
      <c r="U13" s="36"/>
    </row>
    <row r="14" spans="1:21" s="1" customFormat="1" ht="29.25" customHeight="1" x14ac:dyDescent="0.2">
      <c r="A14" s="18">
        <v>5</v>
      </c>
      <c r="B14" s="18" t="s">
        <v>18</v>
      </c>
      <c r="C14" s="19">
        <v>35</v>
      </c>
      <c r="D14" s="19">
        <v>9714</v>
      </c>
      <c r="E14" s="75" t="s">
        <v>19</v>
      </c>
      <c r="F14" s="76"/>
      <c r="G14" s="20"/>
      <c r="H14" s="43"/>
      <c r="I14" s="41"/>
      <c r="J14" s="45"/>
      <c r="K14" s="43"/>
      <c r="L14" s="43"/>
      <c r="M14" s="36"/>
      <c r="N14" s="36"/>
      <c r="O14" s="36"/>
      <c r="P14" s="36"/>
      <c r="Q14" s="36"/>
      <c r="R14" s="36"/>
      <c r="S14" s="36"/>
      <c r="T14" s="36"/>
      <c r="U14" s="36"/>
    </row>
    <row r="15" spans="1:21" s="1" customFormat="1" ht="29.25" customHeight="1" x14ac:dyDescent="0.2">
      <c r="A15" s="18">
        <v>6</v>
      </c>
      <c r="B15" s="18" t="s">
        <v>18</v>
      </c>
      <c r="C15" s="19">
        <v>225</v>
      </c>
      <c r="D15" s="19">
        <v>9714</v>
      </c>
      <c r="E15" s="75" t="s">
        <v>19</v>
      </c>
      <c r="F15" s="76"/>
      <c r="G15" s="20"/>
      <c r="H15" s="43"/>
      <c r="I15" s="41"/>
      <c r="J15" s="43"/>
      <c r="K15" s="43"/>
      <c r="L15" s="43"/>
      <c r="M15" s="36"/>
      <c r="N15" s="36"/>
      <c r="O15" s="36"/>
      <c r="P15" s="36"/>
      <c r="Q15" s="36"/>
      <c r="R15" s="36"/>
      <c r="S15" s="36"/>
      <c r="T15" s="36"/>
      <c r="U15" s="36"/>
    </row>
    <row r="16" spans="1:21" s="1" customFormat="1" ht="29.25" customHeight="1" x14ac:dyDescent="0.2">
      <c r="A16" s="18">
        <v>7</v>
      </c>
      <c r="B16" s="18" t="s">
        <v>18</v>
      </c>
      <c r="C16" s="19">
        <v>15</v>
      </c>
      <c r="D16" s="19">
        <v>9714</v>
      </c>
      <c r="E16" s="75" t="s">
        <v>19</v>
      </c>
      <c r="F16" s="76"/>
      <c r="G16" s="20"/>
      <c r="H16" s="43"/>
      <c r="I16" s="41"/>
      <c r="J16" s="45"/>
      <c r="K16" s="43"/>
      <c r="L16" s="43"/>
      <c r="M16" s="36"/>
      <c r="N16" s="36"/>
      <c r="O16" s="36"/>
      <c r="P16" s="36"/>
      <c r="Q16" s="36"/>
      <c r="R16" s="36"/>
      <c r="S16" s="36"/>
      <c r="T16" s="36"/>
      <c r="U16" s="36"/>
    </row>
    <row r="17" spans="1:21" s="1" customFormat="1" ht="29.25" customHeight="1" x14ac:dyDescent="0.2">
      <c r="A17" s="18">
        <v>8</v>
      </c>
      <c r="B17" s="18" t="s">
        <v>18</v>
      </c>
      <c r="C17" s="19">
        <v>30</v>
      </c>
      <c r="D17" s="19">
        <v>9714</v>
      </c>
      <c r="E17" s="75" t="s">
        <v>19</v>
      </c>
      <c r="F17" s="76"/>
      <c r="G17" s="20"/>
      <c r="H17" s="43"/>
      <c r="I17" s="41"/>
      <c r="J17" s="45"/>
      <c r="K17" s="43"/>
      <c r="L17" s="43"/>
      <c r="M17" s="36"/>
      <c r="N17" s="36"/>
      <c r="O17" s="36"/>
      <c r="P17" s="36"/>
      <c r="Q17" s="36"/>
      <c r="R17" s="36"/>
      <c r="S17" s="36"/>
      <c r="T17" s="36"/>
      <c r="U17" s="36"/>
    </row>
    <row r="18" spans="1:21" s="1" customFormat="1" ht="29.25" customHeight="1" x14ac:dyDescent="0.2">
      <c r="A18" s="18">
        <v>9</v>
      </c>
      <c r="B18" s="18" t="s">
        <v>18</v>
      </c>
      <c r="C18" s="19">
        <v>42</v>
      </c>
      <c r="D18" s="19">
        <v>9714</v>
      </c>
      <c r="E18" s="75" t="s">
        <v>19</v>
      </c>
      <c r="F18" s="76"/>
      <c r="G18" s="20"/>
      <c r="H18" s="43"/>
      <c r="I18" s="41"/>
      <c r="J18" s="45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</row>
    <row r="19" spans="1:21" s="1" customFormat="1" ht="29.25" customHeight="1" x14ac:dyDescent="0.2">
      <c r="A19" s="18">
        <v>10</v>
      </c>
      <c r="B19" s="18" t="s">
        <v>18</v>
      </c>
      <c r="C19" s="19">
        <v>140</v>
      </c>
      <c r="D19" s="19">
        <v>9714</v>
      </c>
      <c r="E19" s="75" t="s">
        <v>19</v>
      </c>
      <c r="F19" s="76"/>
      <c r="G19" s="20"/>
      <c r="H19" s="43"/>
      <c r="I19" s="41"/>
      <c r="J19" s="45"/>
      <c r="K19" s="43"/>
      <c r="L19" s="43"/>
      <c r="M19" s="36"/>
      <c r="N19" s="36"/>
      <c r="O19" s="36"/>
      <c r="P19" s="36"/>
      <c r="Q19" s="36"/>
      <c r="R19" s="36"/>
      <c r="S19" s="36"/>
      <c r="T19" s="36"/>
      <c r="U19" s="36"/>
    </row>
    <row r="20" spans="1:21" s="1" customFormat="1" ht="29.25" customHeight="1" x14ac:dyDescent="0.2">
      <c r="A20" s="18">
        <v>11</v>
      </c>
      <c r="B20" s="18" t="s">
        <v>18</v>
      </c>
      <c r="C20" s="19">
        <v>45</v>
      </c>
      <c r="D20" s="19">
        <v>9714</v>
      </c>
      <c r="E20" s="75" t="s">
        <v>19</v>
      </c>
      <c r="F20" s="76"/>
      <c r="G20" s="20"/>
      <c r="H20" s="43"/>
      <c r="I20" s="41"/>
      <c r="J20" s="45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</row>
    <row r="21" spans="1:21" s="1" customFormat="1" ht="29.25" customHeight="1" x14ac:dyDescent="0.2">
      <c r="A21" s="18">
        <v>12</v>
      </c>
      <c r="B21" s="18" t="s">
        <v>18</v>
      </c>
      <c r="C21" s="19">
        <v>70</v>
      </c>
      <c r="D21" s="19">
        <v>9714</v>
      </c>
      <c r="E21" s="75" t="s">
        <v>19</v>
      </c>
      <c r="F21" s="76"/>
      <c r="G21" s="20"/>
      <c r="H21" s="43"/>
      <c r="I21" s="41"/>
      <c r="J21" s="43"/>
      <c r="K21" s="43"/>
      <c r="L21" s="43"/>
      <c r="M21" s="36"/>
      <c r="N21" s="36"/>
      <c r="O21" s="36"/>
      <c r="P21" s="36"/>
      <c r="Q21" s="36"/>
      <c r="R21" s="36"/>
      <c r="S21" s="36"/>
      <c r="T21" s="36"/>
      <c r="U21" s="36"/>
    </row>
    <row r="22" spans="1:21" s="1" customFormat="1" ht="29.25" customHeight="1" x14ac:dyDescent="0.2">
      <c r="A22" s="18">
        <v>13</v>
      </c>
      <c r="B22" s="18" t="s">
        <v>18</v>
      </c>
      <c r="C22" s="19">
        <v>80</v>
      </c>
      <c r="D22" s="19">
        <v>9714</v>
      </c>
      <c r="E22" s="75" t="s">
        <v>19</v>
      </c>
      <c r="F22" s="76"/>
      <c r="G22" s="20"/>
      <c r="H22" s="43"/>
      <c r="I22" s="41"/>
      <c r="J22" s="43"/>
      <c r="K22" s="43"/>
      <c r="L22" s="43"/>
      <c r="M22" s="36"/>
      <c r="N22" s="36"/>
      <c r="O22" s="36"/>
      <c r="P22" s="36"/>
      <c r="Q22" s="36"/>
      <c r="R22" s="36"/>
      <c r="S22" s="36"/>
      <c r="T22" s="36"/>
      <c r="U22" s="36"/>
    </row>
    <row r="23" spans="1:21" s="1" customFormat="1" ht="29.25" customHeight="1" x14ac:dyDescent="0.2">
      <c r="A23" s="18">
        <v>14</v>
      </c>
      <c r="B23" s="18" t="s">
        <v>18</v>
      </c>
      <c r="C23" s="19">
        <v>100</v>
      </c>
      <c r="D23" s="19">
        <v>9714</v>
      </c>
      <c r="E23" s="75" t="s">
        <v>19</v>
      </c>
      <c r="F23" s="76"/>
      <c r="G23" s="20"/>
      <c r="H23" s="43"/>
      <c r="I23" s="41"/>
      <c r="J23" s="45"/>
      <c r="K23" s="43"/>
      <c r="L23" s="43"/>
      <c r="M23" s="36"/>
      <c r="N23" s="36"/>
      <c r="O23" s="36"/>
      <c r="P23" s="36"/>
      <c r="Q23" s="36"/>
      <c r="R23" s="36"/>
      <c r="S23" s="36"/>
      <c r="T23" s="36"/>
      <c r="U23" s="36"/>
    </row>
    <row r="24" spans="1:21" s="1" customFormat="1" ht="29.25" customHeight="1" x14ac:dyDescent="0.2">
      <c r="A24" s="18">
        <v>15</v>
      </c>
      <c r="B24" s="18" t="s">
        <v>18</v>
      </c>
      <c r="C24" s="19">
        <v>46</v>
      </c>
      <c r="D24" s="19">
        <v>9714</v>
      </c>
      <c r="E24" s="75" t="s">
        <v>19</v>
      </c>
      <c r="F24" s="76"/>
      <c r="G24" s="20"/>
      <c r="H24" s="43"/>
      <c r="I24" s="41"/>
      <c r="J24" s="45"/>
      <c r="K24" s="43"/>
      <c r="L24" s="43"/>
      <c r="M24" s="36"/>
      <c r="N24" s="36"/>
      <c r="O24" s="36"/>
      <c r="P24" s="36"/>
      <c r="Q24" s="36"/>
      <c r="R24" s="36"/>
      <c r="S24" s="36"/>
      <c r="T24" s="36"/>
      <c r="U24" s="36"/>
    </row>
    <row r="25" spans="1:21" s="1" customFormat="1" ht="29.25" customHeight="1" x14ac:dyDescent="0.2">
      <c r="A25" s="18">
        <v>16</v>
      </c>
      <c r="B25" s="18" t="s">
        <v>18</v>
      </c>
      <c r="C25" s="19">
        <v>14</v>
      </c>
      <c r="D25" s="19">
        <v>9714</v>
      </c>
      <c r="E25" s="75" t="s">
        <v>19</v>
      </c>
      <c r="F25" s="76"/>
      <c r="G25" s="20"/>
      <c r="H25" s="43"/>
      <c r="I25" s="41"/>
      <c r="J25" s="45"/>
      <c r="K25" s="43"/>
      <c r="L25" s="43"/>
      <c r="M25" s="36"/>
      <c r="N25" s="36"/>
      <c r="O25" s="36"/>
      <c r="P25" s="36"/>
      <c r="Q25" s="36"/>
      <c r="R25" s="36"/>
      <c r="S25" s="36"/>
      <c r="T25" s="36"/>
      <c r="U25" s="36"/>
    </row>
    <row r="26" spans="1:21" s="1" customFormat="1" ht="29.25" customHeight="1" x14ac:dyDescent="0.2">
      <c r="A26" s="18">
        <v>17</v>
      </c>
      <c r="B26" s="18" t="s">
        <v>18</v>
      </c>
      <c r="C26" s="19">
        <v>30</v>
      </c>
      <c r="D26" s="19">
        <v>9714</v>
      </c>
      <c r="E26" s="75" t="s">
        <v>19</v>
      </c>
      <c r="F26" s="76"/>
      <c r="G26" s="20"/>
      <c r="H26" s="43"/>
      <c r="I26" s="41"/>
      <c r="J26" s="45"/>
      <c r="K26" s="43"/>
      <c r="L26" s="43"/>
      <c r="M26" s="36"/>
      <c r="N26" s="36"/>
      <c r="O26" s="36"/>
      <c r="P26" s="36"/>
      <c r="Q26" s="36"/>
      <c r="R26" s="36"/>
      <c r="S26" s="36"/>
      <c r="T26" s="36"/>
      <c r="U26" s="36"/>
    </row>
    <row r="27" spans="1:21" s="1" customFormat="1" ht="29.25" customHeight="1" x14ac:dyDescent="0.2">
      <c r="A27" s="18">
        <v>18</v>
      </c>
      <c r="B27" s="18" t="s">
        <v>18</v>
      </c>
      <c r="C27" s="19">
        <v>90</v>
      </c>
      <c r="D27" s="19">
        <v>9714</v>
      </c>
      <c r="E27" s="75" t="s">
        <v>19</v>
      </c>
      <c r="F27" s="76"/>
      <c r="G27" s="20"/>
      <c r="H27" s="43"/>
      <c r="I27" s="41"/>
      <c r="J27" s="43"/>
      <c r="K27" s="43"/>
      <c r="L27" s="43"/>
      <c r="M27" s="36"/>
      <c r="N27" s="36"/>
      <c r="O27" s="36"/>
      <c r="P27" s="36"/>
      <c r="Q27" s="36"/>
      <c r="R27" s="36"/>
      <c r="S27" s="36"/>
      <c r="T27" s="36"/>
      <c r="U27" s="36"/>
    </row>
    <row r="28" spans="1:21" s="1" customFormat="1" ht="29.25" customHeight="1" x14ac:dyDescent="0.2">
      <c r="A28" s="18">
        <v>19</v>
      </c>
      <c r="B28" s="18" t="s">
        <v>18</v>
      </c>
      <c r="C28" s="19">
        <v>450</v>
      </c>
      <c r="D28" s="19">
        <v>9714</v>
      </c>
      <c r="E28" s="75" t="s">
        <v>19</v>
      </c>
      <c r="F28" s="76"/>
      <c r="G28" s="20"/>
      <c r="H28" s="43"/>
      <c r="I28" s="41"/>
      <c r="J28" s="45"/>
      <c r="K28" s="43"/>
      <c r="L28" s="43"/>
      <c r="M28" s="36"/>
      <c r="N28" s="36"/>
      <c r="O28" s="36"/>
      <c r="P28" s="36"/>
      <c r="Q28" s="36"/>
      <c r="R28" s="36"/>
      <c r="S28" s="36"/>
      <c r="T28" s="36"/>
      <c r="U28" s="36"/>
    </row>
    <row r="29" spans="1:21" s="42" customFormat="1" x14ac:dyDescent="0.25">
      <c r="A29" s="36">
        <v>19</v>
      </c>
      <c r="B29" s="37"/>
      <c r="C29" s="38">
        <f>SUM(C10:C28)</f>
        <v>1721</v>
      </c>
      <c r="D29" s="38">
        <f>SUM(D10:D28)</f>
        <v>184566</v>
      </c>
      <c r="E29" s="39"/>
      <c r="F29" s="36"/>
      <c r="G29" s="36"/>
      <c r="H29" s="40"/>
      <c r="I29" s="41"/>
      <c r="J29" s="40"/>
      <c r="K29" s="40"/>
      <c r="L29" s="40"/>
    </row>
    <row r="30" spans="1:21" s="40" customFormat="1" x14ac:dyDescent="0.25">
      <c r="A30" s="43"/>
      <c r="B30" s="44"/>
      <c r="C30" s="45"/>
      <c r="D30" s="45"/>
      <c r="E30" s="46"/>
      <c r="F30" s="43"/>
      <c r="G30" s="43"/>
    </row>
    <row r="31" spans="1:21" s="40" customFormat="1" x14ac:dyDescent="0.25">
      <c r="A31" s="51">
        <f>A29+'01 25'!A44</f>
        <v>53</v>
      </c>
      <c r="B31" s="43"/>
      <c r="C31" s="52">
        <f>C29+'01 25'!C44</f>
        <v>5031</v>
      </c>
      <c r="D31" s="53">
        <f>D29+'01 25'!D44</f>
        <v>514842</v>
      </c>
      <c r="E31" s="46"/>
      <c r="F31" s="43"/>
      <c r="G31" s="43"/>
    </row>
    <row r="32" spans="1:21" s="40" customFormat="1" x14ac:dyDescent="0.25">
      <c r="A32" s="43"/>
      <c r="B32" s="44"/>
      <c r="C32" s="43"/>
      <c r="D32" s="43"/>
      <c r="E32" s="46"/>
      <c r="F32" s="43"/>
      <c r="G32" s="43"/>
    </row>
    <row r="33" spans="1:12" s="42" customFormat="1" x14ac:dyDescent="0.25">
      <c r="A33" s="36"/>
      <c r="B33" s="47"/>
      <c r="C33" s="36"/>
      <c r="D33" s="36"/>
      <c r="E33" s="39"/>
      <c r="F33" s="36"/>
      <c r="G33" s="36"/>
      <c r="H33" s="40"/>
      <c r="I33" s="40"/>
      <c r="J33" s="40"/>
      <c r="K33" s="40"/>
      <c r="L33" s="40"/>
    </row>
    <row r="34" spans="1:12" s="42" customFormat="1" x14ac:dyDescent="0.25">
      <c r="A34" s="36"/>
      <c r="B34" s="47"/>
      <c r="C34" s="36"/>
      <c r="D34" s="36"/>
      <c r="E34" s="39"/>
      <c r="F34" s="36"/>
      <c r="G34" s="36"/>
      <c r="H34" s="40"/>
      <c r="I34" s="40"/>
      <c r="J34" s="40"/>
      <c r="K34" s="40"/>
      <c r="L34" s="40"/>
    </row>
    <row r="35" spans="1:12" s="42" customFormat="1" x14ac:dyDescent="0.25">
      <c r="A35" s="36"/>
      <c r="B35" s="47"/>
      <c r="C35" s="36"/>
      <c r="D35" s="36"/>
      <c r="E35" s="39"/>
      <c r="F35" s="36"/>
      <c r="G35" s="36"/>
      <c r="H35" s="40"/>
      <c r="I35" s="40"/>
      <c r="J35" s="40"/>
      <c r="K35" s="40"/>
      <c r="L35" s="40"/>
    </row>
    <row r="36" spans="1:12" s="42" customFormat="1" x14ac:dyDescent="0.25">
      <c r="A36" s="36"/>
      <c r="B36" s="47"/>
      <c r="C36" s="36"/>
      <c r="D36" s="36"/>
      <c r="E36" s="39"/>
      <c r="F36" s="36"/>
      <c r="G36" s="36"/>
      <c r="H36" s="40"/>
      <c r="I36" s="40"/>
      <c r="J36" s="40"/>
      <c r="K36" s="40"/>
      <c r="L36" s="40"/>
    </row>
  </sheetData>
  <mergeCells count="22">
    <mergeCell ref="E25:F25"/>
    <mergeCell ref="E26:F26"/>
    <mergeCell ref="E27:F27"/>
    <mergeCell ref="E28:F28"/>
    <mergeCell ref="E19:F19"/>
    <mergeCell ref="E20:F20"/>
    <mergeCell ref="E21:F21"/>
    <mergeCell ref="E22:F22"/>
    <mergeCell ref="E23:F23"/>
    <mergeCell ref="E24:F24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31496062992125984" right="0.31496062992125984" top="0.74803149606299213" bottom="0.74803149606299213" header="0.31496062992125984" footer="0.31496062992125984"/>
  <pageSetup paperSize="9" scale="88" fitToHeight="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"/>
  <sheetViews>
    <sheetView topLeftCell="A61" zoomScaleNormal="100" workbookViewId="0">
      <selection activeCell="K4" sqref="K4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style="40" customWidth="1"/>
    <col min="9" max="9" width="10.7109375" style="40" customWidth="1"/>
    <col min="10" max="10" width="11.5703125" style="40" customWidth="1"/>
    <col min="11" max="11" width="12.5703125" style="40" customWidth="1"/>
    <col min="12" max="12" width="9.140625" style="40"/>
    <col min="13" max="21" width="9.140625" style="42"/>
  </cols>
  <sheetData>
    <row r="1" spans="1:21" s="1" customFormat="1" ht="45.75" customHeight="1" x14ac:dyDescent="0.25">
      <c r="A1" s="77" t="s">
        <v>24</v>
      </c>
      <c r="B1" s="77"/>
      <c r="C1" s="77"/>
      <c r="D1" s="77"/>
      <c r="E1" s="77"/>
      <c r="F1" s="77"/>
      <c r="G1" s="77"/>
      <c r="H1" s="43"/>
      <c r="I1" s="43"/>
      <c r="J1" s="43"/>
      <c r="K1" s="43"/>
      <c r="L1" s="43"/>
      <c r="M1" s="36"/>
      <c r="N1" s="36"/>
      <c r="O1" s="36"/>
      <c r="P1" s="36"/>
      <c r="Q1" s="36"/>
      <c r="R1" s="36"/>
      <c r="S1" s="36"/>
      <c r="T1" s="36"/>
      <c r="U1" s="36"/>
    </row>
    <row r="2" spans="1:21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 s="43"/>
      <c r="I2" s="43"/>
      <c r="J2" s="43"/>
      <c r="K2" s="43"/>
      <c r="L2" s="43"/>
      <c r="M2" s="36"/>
      <c r="N2" s="36"/>
      <c r="O2" s="36"/>
      <c r="P2" s="36"/>
      <c r="Q2" s="36"/>
      <c r="R2" s="36"/>
      <c r="S2" s="36"/>
      <c r="T2" s="36"/>
      <c r="U2" s="36"/>
    </row>
    <row r="3" spans="1:21" s="6" customFormat="1" ht="60" x14ac:dyDescent="0.25">
      <c r="A3" s="35" t="s">
        <v>4</v>
      </c>
      <c r="B3" s="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48" t="s">
        <v>6</v>
      </c>
      <c r="I3" s="48" t="s">
        <v>7</v>
      </c>
      <c r="J3" s="59" t="s">
        <v>8</v>
      </c>
      <c r="K3" s="48" t="s">
        <v>9</v>
      </c>
      <c r="L3" s="48"/>
      <c r="M3" s="49"/>
      <c r="N3" s="49"/>
      <c r="O3" s="49"/>
      <c r="P3" s="49"/>
      <c r="Q3" s="49"/>
      <c r="R3" s="49"/>
      <c r="S3" s="49"/>
      <c r="T3" s="49"/>
      <c r="U3" s="49"/>
    </row>
    <row r="4" spans="1:21" s="1" customFormat="1" ht="39" customHeight="1" x14ac:dyDescent="0.25">
      <c r="A4" s="7">
        <v>1</v>
      </c>
      <c r="B4" s="8" t="s">
        <v>11</v>
      </c>
      <c r="C4" s="10">
        <v>72</v>
      </c>
      <c r="D4" s="10">
        <v>1</v>
      </c>
      <c r="E4" s="10">
        <v>54</v>
      </c>
      <c r="F4" s="10">
        <v>33</v>
      </c>
      <c r="G4" s="9" t="s">
        <v>12</v>
      </c>
      <c r="H4" s="54">
        <f>C4+'02 25'!C4+'01 25'!C4</f>
        <v>151</v>
      </c>
      <c r="I4" s="57">
        <f>D4+'02 25'!D4+'01 25'!D4</f>
        <v>2</v>
      </c>
      <c r="J4" s="55">
        <f>E4+'02 25'!E4+'01 25'!E4</f>
        <v>107</v>
      </c>
      <c r="K4" s="45">
        <f>F4+'02 25'!F4+'01 25'!F4</f>
        <v>79</v>
      </c>
      <c r="L4" s="43"/>
      <c r="M4" s="36"/>
      <c r="N4" s="36"/>
      <c r="O4" s="36"/>
      <c r="P4" s="36"/>
      <c r="Q4" s="36"/>
      <c r="R4" s="36"/>
      <c r="S4" s="36"/>
      <c r="T4" s="36"/>
      <c r="U4" s="36"/>
    </row>
    <row r="5" spans="1:21" s="1" customFormat="1" ht="39" customHeight="1" x14ac:dyDescent="0.25">
      <c r="A5" s="7">
        <v>2</v>
      </c>
      <c r="B5" s="8" t="s">
        <v>13</v>
      </c>
      <c r="C5" s="10">
        <v>9970</v>
      </c>
      <c r="D5" s="10">
        <v>160</v>
      </c>
      <c r="E5" s="10">
        <v>5624</v>
      </c>
      <c r="F5" s="10">
        <v>3874.6</v>
      </c>
      <c r="G5" s="9" t="s">
        <v>12</v>
      </c>
      <c r="H5" s="54">
        <f>C5+'02 25'!C5+'01 25'!C5</f>
        <v>16905</v>
      </c>
      <c r="I5" s="57">
        <f>D5+'02 25'!D5+'01 25'!D5</f>
        <v>250</v>
      </c>
      <c r="J5" s="52">
        <f>E5+'02 25'!E5+'01 25'!E5</f>
        <v>10655</v>
      </c>
      <c r="K5" s="45">
        <f>F5+'02 25'!F5+'01 25'!F5</f>
        <v>6917.7000000000007</v>
      </c>
      <c r="L5" s="43"/>
      <c r="M5" s="36"/>
      <c r="N5" s="36"/>
      <c r="O5" s="36"/>
      <c r="P5" s="36"/>
      <c r="Q5" s="36"/>
      <c r="R5" s="36"/>
      <c r="S5" s="36"/>
      <c r="T5" s="36"/>
      <c r="U5" s="36"/>
    </row>
    <row r="6" spans="1:21" s="1" customFormat="1" ht="6.75" customHeight="1" x14ac:dyDescent="0.25">
      <c r="A6" s="11"/>
      <c r="B6" s="12"/>
      <c r="C6" s="13"/>
      <c r="D6" s="14"/>
      <c r="E6" s="14"/>
      <c r="F6" s="14"/>
      <c r="G6" s="13"/>
      <c r="H6" s="43"/>
      <c r="I6" s="43"/>
      <c r="J6" s="43"/>
      <c r="K6" s="43"/>
      <c r="L6" s="43"/>
      <c r="M6" s="36"/>
      <c r="N6" s="36"/>
      <c r="O6" s="36"/>
      <c r="P6" s="36"/>
      <c r="Q6" s="36"/>
      <c r="R6" s="36"/>
      <c r="S6" s="36"/>
      <c r="T6" s="36"/>
      <c r="U6" s="36"/>
    </row>
    <row r="7" spans="1:21" s="1" customFormat="1" x14ac:dyDescent="0.25">
      <c r="A7" s="78" t="s">
        <v>25</v>
      </c>
      <c r="B7" s="78"/>
      <c r="C7" s="78"/>
      <c r="D7" s="78"/>
      <c r="E7" s="78"/>
      <c r="F7" s="78"/>
      <c r="G7" s="78"/>
      <c r="H7" s="54"/>
      <c r="I7" s="57"/>
      <c r="J7" s="55"/>
      <c r="K7" s="45"/>
      <c r="L7" s="43"/>
      <c r="M7" s="36"/>
      <c r="N7" s="36"/>
      <c r="O7" s="36"/>
      <c r="P7" s="36"/>
      <c r="Q7" s="36"/>
      <c r="R7" s="36"/>
      <c r="S7" s="36"/>
      <c r="T7" s="36"/>
      <c r="U7" s="36"/>
    </row>
    <row r="8" spans="1:21" s="1" customFormat="1" ht="4.5" customHeight="1" x14ac:dyDescent="0.25">
      <c r="A8" s="15"/>
      <c r="B8" s="16"/>
      <c r="C8" s="15"/>
      <c r="D8" s="15"/>
      <c r="E8" s="17"/>
      <c r="F8" s="15"/>
      <c r="G8" s="15"/>
      <c r="H8" s="43"/>
      <c r="I8" s="43"/>
      <c r="J8" s="43"/>
      <c r="K8" s="43"/>
      <c r="L8" s="43"/>
      <c r="M8" s="36"/>
      <c r="N8" s="36"/>
      <c r="O8" s="36"/>
      <c r="P8" s="36"/>
      <c r="Q8" s="36"/>
      <c r="R8" s="36"/>
      <c r="S8" s="36"/>
      <c r="T8" s="36"/>
      <c r="U8" s="36"/>
    </row>
    <row r="9" spans="1:21" s="1" customFormat="1" ht="25.5" x14ac:dyDescent="0.25">
      <c r="A9" s="35" t="s">
        <v>4</v>
      </c>
      <c r="B9" s="35" t="s">
        <v>14</v>
      </c>
      <c r="C9" s="35" t="s">
        <v>15</v>
      </c>
      <c r="D9" s="35" t="s">
        <v>16</v>
      </c>
      <c r="E9" s="79" t="s">
        <v>17</v>
      </c>
      <c r="F9" s="79"/>
      <c r="G9" s="35" t="s">
        <v>10</v>
      </c>
      <c r="H9" s="54"/>
      <c r="I9" s="57"/>
      <c r="J9" s="56"/>
      <c r="K9" s="50"/>
      <c r="L9" s="43"/>
      <c r="M9" s="36"/>
      <c r="N9" s="36"/>
      <c r="O9" s="36"/>
      <c r="P9" s="36"/>
      <c r="Q9" s="36"/>
      <c r="R9" s="36"/>
      <c r="S9" s="36"/>
      <c r="T9" s="36"/>
      <c r="U9" s="36"/>
    </row>
    <row r="10" spans="1:21" s="1" customFormat="1" ht="29.25" customHeight="1" x14ac:dyDescent="0.2">
      <c r="A10" s="18">
        <v>1</v>
      </c>
      <c r="B10" s="18" t="s">
        <v>18</v>
      </c>
      <c r="C10" s="19">
        <v>54</v>
      </c>
      <c r="D10" s="19">
        <v>9714</v>
      </c>
      <c r="E10" s="75" t="s">
        <v>19</v>
      </c>
      <c r="F10" s="76"/>
      <c r="G10" s="20"/>
      <c r="H10" s="45"/>
      <c r="I10" s="41"/>
      <c r="J10" s="43"/>
      <c r="K10" s="43"/>
      <c r="L10" s="43"/>
      <c r="M10" s="36"/>
      <c r="N10" s="36"/>
      <c r="O10" s="36"/>
      <c r="P10" s="36"/>
      <c r="Q10" s="36"/>
      <c r="R10" s="36"/>
      <c r="S10" s="36"/>
      <c r="T10" s="36"/>
      <c r="U10" s="36"/>
    </row>
    <row r="11" spans="1:21" s="1" customFormat="1" ht="29.25" customHeight="1" x14ac:dyDescent="0.2">
      <c r="A11" s="18">
        <v>2</v>
      </c>
      <c r="B11" s="18" t="s">
        <v>18</v>
      </c>
      <c r="C11" s="19">
        <v>108</v>
      </c>
      <c r="D11" s="19">
        <v>9714</v>
      </c>
      <c r="E11" s="75" t="s">
        <v>19</v>
      </c>
      <c r="F11" s="76"/>
      <c r="G11" s="20"/>
      <c r="H11" s="43"/>
      <c r="I11" s="41"/>
      <c r="J11" s="45"/>
      <c r="K11" s="43"/>
      <c r="L11" s="43"/>
      <c r="M11" s="36"/>
      <c r="N11" s="36"/>
      <c r="O11" s="36"/>
      <c r="P11" s="36"/>
      <c r="Q11" s="36"/>
      <c r="R11" s="36"/>
      <c r="S11" s="36"/>
      <c r="T11" s="36"/>
      <c r="U11" s="36"/>
    </row>
    <row r="12" spans="1:21" s="1" customFormat="1" ht="29.25" customHeight="1" x14ac:dyDescent="0.2">
      <c r="A12" s="18">
        <v>3</v>
      </c>
      <c r="B12" s="18" t="s">
        <v>18</v>
      </c>
      <c r="C12" s="19">
        <v>77</v>
      </c>
      <c r="D12" s="19">
        <v>9714</v>
      </c>
      <c r="E12" s="75" t="s">
        <v>19</v>
      </c>
      <c r="F12" s="76"/>
      <c r="G12" s="20"/>
      <c r="H12" s="43"/>
      <c r="I12" s="41"/>
      <c r="J12" s="45"/>
      <c r="K12" s="43"/>
      <c r="L12" s="43"/>
      <c r="M12" s="36"/>
      <c r="N12" s="36"/>
      <c r="O12" s="36"/>
      <c r="P12" s="36"/>
      <c r="Q12" s="36"/>
      <c r="R12" s="36"/>
      <c r="S12" s="36"/>
      <c r="T12" s="36"/>
      <c r="U12" s="36"/>
    </row>
    <row r="13" spans="1:21" s="1" customFormat="1" ht="29.25" customHeight="1" x14ac:dyDescent="0.2">
      <c r="A13" s="18">
        <v>4</v>
      </c>
      <c r="B13" s="18" t="s">
        <v>18</v>
      </c>
      <c r="C13" s="19">
        <v>62</v>
      </c>
      <c r="D13" s="19">
        <v>9714</v>
      </c>
      <c r="E13" s="75" t="s">
        <v>19</v>
      </c>
      <c r="F13" s="76"/>
      <c r="G13" s="20"/>
      <c r="H13" s="43"/>
      <c r="I13" s="41"/>
      <c r="J13" s="45"/>
      <c r="K13" s="43"/>
      <c r="L13" s="43"/>
      <c r="M13" s="36"/>
      <c r="N13" s="36"/>
      <c r="O13" s="36"/>
      <c r="P13" s="36"/>
      <c r="Q13" s="36"/>
      <c r="R13" s="36"/>
      <c r="S13" s="36"/>
      <c r="T13" s="36"/>
      <c r="U13" s="36"/>
    </row>
    <row r="14" spans="1:21" s="1" customFormat="1" ht="29.25" customHeight="1" x14ac:dyDescent="0.2">
      <c r="A14" s="18">
        <v>5</v>
      </c>
      <c r="B14" s="18" t="s">
        <v>18</v>
      </c>
      <c r="C14" s="19">
        <v>24</v>
      </c>
      <c r="D14" s="19">
        <v>9714</v>
      </c>
      <c r="E14" s="75" t="s">
        <v>19</v>
      </c>
      <c r="F14" s="76"/>
      <c r="G14" s="20"/>
      <c r="H14" s="43"/>
      <c r="I14" s="41"/>
      <c r="J14" s="45"/>
      <c r="K14" s="43"/>
      <c r="L14" s="43"/>
      <c r="M14" s="36"/>
      <c r="N14" s="36"/>
      <c r="O14" s="36"/>
      <c r="P14" s="36"/>
      <c r="Q14" s="36"/>
      <c r="R14" s="36"/>
      <c r="S14" s="36"/>
      <c r="T14" s="36"/>
      <c r="U14" s="36"/>
    </row>
    <row r="15" spans="1:21" s="1" customFormat="1" ht="29.25" customHeight="1" x14ac:dyDescent="0.2">
      <c r="A15" s="18">
        <v>6</v>
      </c>
      <c r="B15" s="18" t="s">
        <v>18</v>
      </c>
      <c r="C15" s="19">
        <v>40</v>
      </c>
      <c r="D15" s="19">
        <v>9714</v>
      </c>
      <c r="E15" s="75" t="s">
        <v>19</v>
      </c>
      <c r="F15" s="76"/>
      <c r="G15" s="20"/>
      <c r="H15" s="43"/>
      <c r="I15" s="41"/>
      <c r="J15" s="43"/>
      <c r="K15" s="43"/>
      <c r="L15" s="43"/>
      <c r="M15" s="36"/>
      <c r="N15" s="36"/>
      <c r="O15" s="36"/>
      <c r="P15" s="36"/>
      <c r="Q15" s="36"/>
      <c r="R15" s="36"/>
      <c r="S15" s="36"/>
      <c r="T15" s="36"/>
      <c r="U15" s="36"/>
    </row>
    <row r="16" spans="1:21" s="1" customFormat="1" ht="29.25" customHeight="1" x14ac:dyDescent="0.2">
      <c r="A16" s="18">
        <v>7</v>
      </c>
      <c r="B16" s="18" t="s">
        <v>18</v>
      </c>
      <c r="C16" s="19">
        <v>40</v>
      </c>
      <c r="D16" s="19">
        <v>9714</v>
      </c>
      <c r="E16" s="75" t="s">
        <v>19</v>
      </c>
      <c r="F16" s="76"/>
      <c r="G16" s="20"/>
      <c r="H16" s="43"/>
      <c r="I16" s="41"/>
      <c r="J16" s="45"/>
      <c r="K16" s="43"/>
      <c r="L16" s="43"/>
      <c r="M16" s="36"/>
      <c r="N16" s="36"/>
      <c r="O16" s="36"/>
      <c r="P16" s="36"/>
      <c r="Q16" s="36"/>
      <c r="R16" s="36"/>
      <c r="S16" s="36"/>
      <c r="T16" s="36"/>
      <c r="U16" s="36"/>
    </row>
    <row r="17" spans="1:21" s="1" customFormat="1" ht="29.25" customHeight="1" x14ac:dyDescent="0.2">
      <c r="A17" s="18">
        <v>8</v>
      </c>
      <c r="B17" s="18" t="s">
        <v>18</v>
      </c>
      <c r="C17" s="19">
        <v>90</v>
      </c>
      <c r="D17" s="19">
        <v>9714</v>
      </c>
      <c r="E17" s="75" t="s">
        <v>19</v>
      </c>
      <c r="F17" s="76"/>
      <c r="G17" s="20"/>
      <c r="H17" s="43"/>
      <c r="I17" s="41"/>
      <c r="J17" s="45"/>
      <c r="K17" s="43"/>
      <c r="L17" s="43"/>
      <c r="M17" s="36"/>
      <c r="N17" s="36"/>
      <c r="O17" s="36"/>
      <c r="P17" s="36"/>
      <c r="Q17" s="36"/>
      <c r="R17" s="36"/>
      <c r="S17" s="36"/>
      <c r="T17" s="36"/>
      <c r="U17" s="36"/>
    </row>
    <row r="18" spans="1:21" s="1" customFormat="1" ht="29.25" customHeight="1" x14ac:dyDescent="0.2">
      <c r="A18" s="18">
        <v>9</v>
      </c>
      <c r="B18" s="18" t="s">
        <v>18</v>
      </c>
      <c r="C18" s="19">
        <v>90</v>
      </c>
      <c r="D18" s="19">
        <v>9714</v>
      </c>
      <c r="E18" s="75" t="s">
        <v>19</v>
      </c>
      <c r="F18" s="76"/>
      <c r="G18" s="20"/>
      <c r="H18" s="43"/>
      <c r="I18" s="41"/>
      <c r="J18" s="45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</row>
    <row r="19" spans="1:21" s="1" customFormat="1" ht="29.25" customHeight="1" x14ac:dyDescent="0.2">
      <c r="A19" s="18">
        <v>10</v>
      </c>
      <c r="B19" s="18" t="s">
        <v>18</v>
      </c>
      <c r="C19" s="19">
        <v>90</v>
      </c>
      <c r="D19" s="19">
        <v>9714</v>
      </c>
      <c r="E19" s="75" t="s">
        <v>19</v>
      </c>
      <c r="F19" s="76"/>
      <c r="G19" s="20"/>
      <c r="H19" s="43"/>
      <c r="I19" s="41"/>
      <c r="J19" s="45"/>
      <c r="K19" s="43"/>
      <c r="L19" s="43"/>
      <c r="M19" s="36"/>
      <c r="N19" s="36"/>
      <c r="O19" s="36"/>
      <c r="P19" s="36"/>
      <c r="Q19" s="36"/>
      <c r="R19" s="36"/>
      <c r="S19" s="36"/>
      <c r="T19" s="36"/>
      <c r="U19" s="36"/>
    </row>
    <row r="20" spans="1:21" s="1" customFormat="1" ht="29.25" customHeight="1" x14ac:dyDescent="0.2">
      <c r="A20" s="18">
        <v>11</v>
      </c>
      <c r="B20" s="18" t="s">
        <v>18</v>
      </c>
      <c r="C20" s="19">
        <v>28</v>
      </c>
      <c r="D20" s="19">
        <v>9714</v>
      </c>
      <c r="E20" s="75" t="s">
        <v>19</v>
      </c>
      <c r="F20" s="76"/>
      <c r="G20" s="20"/>
      <c r="H20" s="43"/>
      <c r="I20" s="41"/>
      <c r="J20" s="45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</row>
    <row r="21" spans="1:21" s="1" customFormat="1" ht="29.25" customHeight="1" x14ac:dyDescent="0.2">
      <c r="A21" s="18">
        <v>12</v>
      </c>
      <c r="B21" s="18" t="s">
        <v>18</v>
      </c>
      <c r="C21" s="19">
        <v>20</v>
      </c>
      <c r="D21" s="19">
        <v>9714</v>
      </c>
      <c r="E21" s="75" t="s">
        <v>19</v>
      </c>
      <c r="F21" s="76"/>
      <c r="G21" s="20"/>
      <c r="H21" s="43"/>
      <c r="I21" s="41"/>
      <c r="J21" s="43"/>
      <c r="K21" s="43"/>
      <c r="L21" s="43"/>
      <c r="M21" s="36"/>
      <c r="N21" s="36"/>
      <c r="O21" s="36"/>
      <c r="P21" s="36"/>
      <c r="Q21" s="36"/>
      <c r="R21" s="36"/>
      <c r="S21" s="36"/>
      <c r="T21" s="36"/>
      <c r="U21" s="36"/>
    </row>
    <row r="22" spans="1:21" s="1" customFormat="1" ht="29.25" customHeight="1" x14ac:dyDescent="0.2">
      <c r="A22" s="18">
        <v>13</v>
      </c>
      <c r="B22" s="18" t="s">
        <v>18</v>
      </c>
      <c r="C22" s="19">
        <v>16</v>
      </c>
      <c r="D22" s="19">
        <v>9714</v>
      </c>
      <c r="E22" s="75" t="s">
        <v>19</v>
      </c>
      <c r="F22" s="76"/>
      <c r="G22" s="20"/>
      <c r="H22" s="43"/>
      <c r="I22" s="41"/>
      <c r="J22" s="43"/>
      <c r="K22" s="43"/>
      <c r="L22" s="43"/>
      <c r="M22" s="36"/>
      <c r="N22" s="36"/>
      <c r="O22" s="36"/>
      <c r="P22" s="36"/>
      <c r="Q22" s="36"/>
      <c r="R22" s="36"/>
      <c r="S22" s="36"/>
      <c r="T22" s="36"/>
      <c r="U22" s="36"/>
    </row>
    <row r="23" spans="1:21" s="1" customFormat="1" ht="29.25" customHeight="1" x14ac:dyDescent="0.2">
      <c r="A23" s="18">
        <v>14</v>
      </c>
      <c r="B23" s="18" t="s">
        <v>18</v>
      </c>
      <c r="C23" s="19">
        <v>47</v>
      </c>
      <c r="D23" s="19">
        <v>9714</v>
      </c>
      <c r="E23" s="75" t="s">
        <v>19</v>
      </c>
      <c r="F23" s="76"/>
      <c r="G23" s="20"/>
      <c r="H23" s="43"/>
      <c r="I23" s="41"/>
      <c r="J23" s="45"/>
      <c r="K23" s="43"/>
      <c r="L23" s="43"/>
      <c r="M23" s="36"/>
      <c r="N23" s="36"/>
      <c r="O23" s="36"/>
      <c r="P23" s="36"/>
      <c r="Q23" s="36"/>
      <c r="R23" s="36"/>
      <c r="S23" s="36"/>
      <c r="T23" s="36"/>
      <c r="U23" s="36"/>
    </row>
    <row r="24" spans="1:21" s="1" customFormat="1" ht="29.25" customHeight="1" x14ac:dyDescent="0.2">
      <c r="A24" s="18">
        <v>15</v>
      </c>
      <c r="B24" s="18" t="s">
        <v>18</v>
      </c>
      <c r="C24" s="19">
        <v>360</v>
      </c>
      <c r="D24" s="19">
        <v>9714</v>
      </c>
      <c r="E24" s="75" t="s">
        <v>19</v>
      </c>
      <c r="F24" s="76"/>
      <c r="G24" s="20"/>
      <c r="H24" s="43"/>
      <c r="I24" s="41"/>
      <c r="J24" s="45"/>
      <c r="K24" s="43"/>
      <c r="L24" s="43"/>
      <c r="M24" s="36"/>
      <c r="N24" s="36"/>
      <c r="O24" s="36"/>
      <c r="P24" s="36"/>
      <c r="Q24" s="36"/>
      <c r="R24" s="36"/>
      <c r="S24" s="36"/>
      <c r="T24" s="36"/>
      <c r="U24" s="36"/>
    </row>
    <row r="25" spans="1:21" s="1" customFormat="1" ht="29.25" customHeight="1" x14ac:dyDescent="0.2">
      <c r="A25" s="18">
        <v>16</v>
      </c>
      <c r="B25" s="18" t="s">
        <v>18</v>
      </c>
      <c r="C25" s="19">
        <v>332</v>
      </c>
      <c r="D25" s="19">
        <v>9714</v>
      </c>
      <c r="E25" s="75" t="s">
        <v>19</v>
      </c>
      <c r="F25" s="76"/>
      <c r="G25" s="20"/>
      <c r="H25" s="43"/>
      <c r="I25" s="41"/>
      <c r="J25" s="45"/>
      <c r="K25" s="43"/>
      <c r="L25" s="43"/>
      <c r="M25" s="36"/>
      <c r="N25" s="36"/>
      <c r="O25" s="36"/>
      <c r="P25" s="36"/>
      <c r="Q25" s="36"/>
      <c r="R25" s="36"/>
      <c r="S25" s="36"/>
      <c r="T25" s="36"/>
      <c r="U25" s="36"/>
    </row>
    <row r="26" spans="1:21" s="1" customFormat="1" ht="29.25" customHeight="1" x14ac:dyDescent="0.2">
      <c r="A26" s="18">
        <v>17</v>
      </c>
      <c r="B26" s="18" t="s">
        <v>18</v>
      </c>
      <c r="C26" s="19">
        <v>360</v>
      </c>
      <c r="D26" s="19">
        <v>9714</v>
      </c>
      <c r="E26" s="75" t="s">
        <v>19</v>
      </c>
      <c r="F26" s="76"/>
      <c r="G26" s="20"/>
      <c r="H26" s="45"/>
      <c r="I26" s="41"/>
      <c r="J26" s="43"/>
      <c r="K26" s="43"/>
      <c r="L26" s="43"/>
      <c r="M26" s="36"/>
      <c r="N26" s="36"/>
      <c r="O26" s="36"/>
      <c r="P26" s="36"/>
      <c r="Q26" s="36"/>
      <c r="R26" s="36"/>
      <c r="S26" s="36"/>
      <c r="T26" s="36"/>
      <c r="U26" s="36"/>
    </row>
    <row r="27" spans="1:21" s="1" customFormat="1" ht="29.25" customHeight="1" x14ac:dyDescent="0.2">
      <c r="A27" s="18">
        <v>18</v>
      </c>
      <c r="B27" s="18" t="s">
        <v>18</v>
      </c>
      <c r="C27" s="19">
        <v>62</v>
      </c>
      <c r="D27" s="19">
        <v>9714</v>
      </c>
      <c r="E27" s="75" t="s">
        <v>19</v>
      </c>
      <c r="F27" s="76"/>
      <c r="G27" s="20"/>
      <c r="H27" s="43"/>
      <c r="I27" s="41"/>
      <c r="J27" s="45"/>
      <c r="K27" s="43"/>
      <c r="L27" s="43"/>
      <c r="M27" s="36"/>
      <c r="N27" s="36"/>
      <c r="O27" s="36"/>
      <c r="P27" s="36"/>
      <c r="Q27" s="36"/>
      <c r="R27" s="36"/>
      <c r="S27" s="36"/>
      <c r="T27" s="36"/>
      <c r="U27" s="36"/>
    </row>
    <row r="28" spans="1:21" s="1" customFormat="1" ht="29.25" customHeight="1" x14ac:dyDescent="0.2">
      <c r="A28" s="18">
        <v>19</v>
      </c>
      <c r="B28" s="18" t="s">
        <v>18</v>
      </c>
      <c r="C28" s="19">
        <v>45</v>
      </c>
      <c r="D28" s="19">
        <v>9714</v>
      </c>
      <c r="E28" s="75" t="s">
        <v>19</v>
      </c>
      <c r="F28" s="76"/>
      <c r="G28" s="20"/>
      <c r="H28" s="43"/>
      <c r="I28" s="41"/>
      <c r="J28" s="45"/>
      <c r="K28" s="43"/>
      <c r="L28" s="43"/>
      <c r="M28" s="36"/>
      <c r="N28" s="36"/>
      <c r="O28" s="36"/>
      <c r="P28" s="36"/>
      <c r="Q28" s="36"/>
      <c r="R28" s="36"/>
      <c r="S28" s="36"/>
      <c r="T28" s="36"/>
      <c r="U28" s="36"/>
    </row>
    <row r="29" spans="1:21" s="1" customFormat="1" ht="29.25" customHeight="1" x14ac:dyDescent="0.2">
      <c r="A29" s="18">
        <v>20</v>
      </c>
      <c r="B29" s="18" t="s">
        <v>18</v>
      </c>
      <c r="C29" s="19">
        <v>1</v>
      </c>
      <c r="D29" s="19">
        <v>9714</v>
      </c>
      <c r="E29" s="75" t="s">
        <v>19</v>
      </c>
      <c r="F29" s="76"/>
      <c r="G29" s="20"/>
      <c r="H29" s="43"/>
      <c r="I29" s="41"/>
      <c r="J29" s="45"/>
      <c r="K29" s="43"/>
      <c r="L29" s="43"/>
      <c r="M29" s="36"/>
      <c r="N29" s="36"/>
      <c r="O29" s="36"/>
      <c r="P29" s="36"/>
      <c r="Q29" s="36"/>
      <c r="R29" s="36"/>
      <c r="S29" s="36"/>
      <c r="T29" s="36"/>
      <c r="U29" s="36"/>
    </row>
    <row r="30" spans="1:21" s="1" customFormat="1" ht="29.25" customHeight="1" x14ac:dyDescent="0.2">
      <c r="A30" s="18">
        <v>21</v>
      </c>
      <c r="B30" s="18" t="s">
        <v>18</v>
      </c>
      <c r="C30" s="19">
        <v>3</v>
      </c>
      <c r="D30" s="19">
        <v>9714</v>
      </c>
      <c r="E30" s="75" t="s">
        <v>19</v>
      </c>
      <c r="F30" s="76"/>
      <c r="G30" s="20"/>
      <c r="H30" s="43"/>
      <c r="I30" s="41"/>
      <c r="J30" s="45"/>
      <c r="K30" s="43"/>
      <c r="L30" s="43"/>
      <c r="M30" s="36"/>
      <c r="N30" s="36"/>
      <c r="O30" s="36"/>
      <c r="P30" s="36"/>
      <c r="Q30" s="36"/>
      <c r="R30" s="36"/>
      <c r="S30" s="36"/>
      <c r="T30" s="36"/>
      <c r="U30" s="36"/>
    </row>
    <row r="31" spans="1:21" s="1" customFormat="1" ht="29.25" customHeight="1" x14ac:dyDescent="0.2">
      <c r="A31" s="18">
        <v>22</v>
      </c>
      <c r="B31" s="18" t="s">
        <v>18</v>
      </c>
      <c r="C31" s="19">
        <v>90</v>
      </c>
      <c r="D31" s="19">
        <v>9714</v>
      </c>
      <c r="E31" s="75" t="s">
        <v>19</v>
      </c>
      <c r="F31" s="76"/>
      <c r="G31" s="20"/>
      <c r="H31" s="43"/>
      <c r="I31" s="41"/>
      <c r="J31" s="43"/>
      <c r="K31" s="43"/>
      <c r="L31" s="43"/>
      <c r="M31" s="36"/>
      <c r="N31" s="36"/>
      <c r="O31" s="36"/>
      <c r="P31" s="36"/>
      <c r="Q31" s="36"/>
      <c r="R31" s="36"/>
      <c r="S31" s="36"/>
      <c r="T31" s="36"/>
      <c r="U31" s="36"/>
    </row>
    <row r="32" spans="1:21" s="1" customFormat="1" ht="29.25" customHeight="1" x14ac:dyDescent="0.2">
      <c r="A32" s="18">
        <v>23</v>
      </c>
      <c r="B32" s="18" t="s">
        <v>18</v>
      </c>
      <c r="C32" s="19">
        <v>90</v>
      </c>
      <c r="D32" s="19">
        <v>9714</v>
      </c>
      <c r="E32" s="75" t="s">
        <v>19</v>
      </c>
      <c r="F32" s="76"/>
      <c r="G32" s="20"/>
      <c r="H32" s="43"/>
      <c r="I32" s="41"/>
      <c r="J32" s="45"/>
      <c r="K32" s="43"/>
      <c r="L32" s="43"/>
      <c r="M32" s="36"/>
      <c r="N32" s="36"/>
      <c r="O32" s="36"/>
      <c r="P32" s="36"/>
      <c r="Q32" s="36"/>
      <c r="R32" s="36"/>
      <c r="S32" s="36"/>
      <c r="T32" s="36"/>
      <c r="U32" s="36"/>
    </row>
    <row r="33" spans="1:21" s="1" customFormat="1" ht="29.25" customHeight="1" x14ac:dyDescent="0.2">
      <c r="A33" s="18">
        <v>24</v>
      </c>
      <c r="B33" s="18" t="s">
        <v>18</v>
      </c>
      <c r="C33" s="19">
        <v>50</v>
      </c>
      <c r="D33" s="19">
        <v>9714</v>
      </c>
      <c r="E33" s="75" t="s">
        <v>19</v>
      </c>
      <c r="F33" s="76"/>
      <c r="G33" s="20"/>
      <c r="H33" s="43"/>
      <c r="I33" s="41"/>
      <c r="J33" s="45"/>
      <c r="K33" s="43"/>
      <c r="L33" s="43"/>
      <c r="M33" s="36"/>
      <c r="N33" s="36"/>
      <c r="O33" s="36"/>
      <c r="P33" s="36"/>
      <c r="Q33" s="36"/>
      <c r="R33" s="36"/>
      <c r="S33" s="36"/>
      <c r="T33" s="36"/>
      <c r="U33" s="36"/>
    </row>
    <row r="34" spans="1:21" s="1" customFormat="1" ht="29.25" customHeight="1" x14ac:dyDescent="0.2">
      <c r="A34" s="18">
        <v>25</v>
      </c>
      <c r="B34" s="18" t="s">
        <v>18</v>
      </c>
      <c r="C34" s="19">
        <v>60</v>
      </c>
      <c r="D34" s="19">
        <v>9714</v>
      </c>
      <c r="E34" s="75" t="s">
        <v>19</v>
      </c>
      <c r="F34" s="76"/>
      <c r="G34" s="20"/>
      <c r="H34" s="43"/>
      <c r="I34" s="41"/>
      <c r="J34" s="45"/>
      <c r="K34" s="43"/>
      <c r="L34" s="43"/>
      <c r="M34" s="36"/>
      <c r="N34" s="36"/>
      <c r="O34" s="36"/>
      <c r="P34" s="36"/>
      <c r="Q34" s="36"/>
      <c r="R34" s="36"/>
      <c r="S34" s="36"/>
      <c r="T34" s="36"/>
      <c r="U34" s="36"/>
    </row>
    <row r="35" spans="1:21" s="1" customFormat="1" ht="29.25" customHeight="1" x14ac:dyDescent="0.2">
      <c r="A35" s="18">
        <v>26</v>
      </c>
      <c r="B35" s="18" t="s">
        <v>18</v>
      </c>
      <c r="C35" s="19">
        <v>297</v>
      </c>
      <c r="D35" s="19">
        <v>9714</v>
      </c>
      <c r="E35" s="75" t="s">
        <v>19</v>
      </c>
      <c r="F35" s="76"/>
      <c r="G35" s="20"/>
      <c r="H35" s="43"/>
      <c r="I35" s="41"/>
      <c r="J35" s="45"/>
      <c r="K35" s="43"/>
      <c r="L35" s="43"/>
      <c r="M35" s="36"/>
      <c r="N35" s="36"/>
      <c r="O35" s="36"/>
      <c r="P35" s="36"/>
      <c r="Q35" s="36"/>
      <c r="R35" s="36"/>
      <c r="S35" s="36"/>
      <c r="T35" s="36"/>
      <c r="U35" s="36"/>
    </row>
    <row r="36" spans="1:21" s="1" customFormat="1" ht="29.25" customHeight="1" x14ac:dyDescent="0.2">
      <c r="A36" s="18">
        <v>27</v>
      </c>
      <c r="B36" s="18" t="s">
        <v>18</v>
      </c>
      <c r="C36" s="19">
        <v>60</v>
      </c>
      <c r="D36" s="19">
        <v>9714</v>
      </c>
      <c r="E36" s="75" t="s">
        <v>19</v>
      </c>
      <c r="F36" s="76"/>
      <c r="G36" s="20"/>
      <c r="H36" s="43"/>
      <c r="I36" s="41"/>
      <c r="J36" s="45"/>
      <c r="K36" s="43"/>
      <c r="L36" s="43"/>
      <c r="M36" s="36"/>
      <c r="N36" s="36"/>
      <c r="O36" s="36"/>
      <c r="P36" s="36"/>
      <c r="Q36" s="36"/>
      <c r="R36" s="36"/>
      <c r="S36" s="36"/>
      <c r="T36" s="36"/>
      <c r="U36" s="36"/>
    </row>
    <row r="37" spans="1:21" s="1" customFormat="1" ht="29.25" customHeight="1" x14ac:dyDescent="0.2">
      <c r="A37" s="18">
        <v>28</v>
      </c>
      <c r="B37" s="18" t="s">
        <v>18</v>
      </c>
      <c r="C37" s="19">
        <v>70</v>
      </c>
      <c r="D37" s="19">
        <v>9714</v>
      </c>
      <c r="E37" s="75" t="s">
        <v>19</v>
      </c>
      <c r="F37" s="76"/>
      <c r="G37" s="20"/>
      <c r="H37" s="43"/>
      <c r="I37" s="41"/>
      <c r="J37" s="43"/>
      <c r="K37" s="43"/>
      <c r="L37" s="43"/>
      <c r="M37" s="36"/>
      <c r="N37" s="36"/>
      <c r="O37" s="36"/>
      <c r="P37" s="36"/>
      <c r="Q37" s="36"/>
      <c r="R37" s="36"/>
      <c r="S37" s="36"/>
      <c r="T37" s="36"/>
      <c r="U37" s="36"/>
    </row>
    <row r="38" spans="1:21" s="1" customFormat="1" ht="29.25" customHeight="1" x14ac:dyDescent="0.2">
      <c r="A38" s="18">
        <v>29</v>
      </c>
      <c r="B38" s="18" t="s">
        <v>18</v>
      </c>
      <c r="C38" s="19">
        <v>180</v>
      </c>
      <c r="D38" s="19">
        <v>9714</v>
      </c>
      <c r="E38" s="75" t="s">
        <v>19</v>
      </c>
      <c r="F38" s="76"/>
      <c r="G38" s="20"/>
      <c r="H38" s="43"/>
      <c r="I38" s="41"/>
      <c r="J38" s="43"/>
      <c r="K38" s="43"/>
      <c r="L38" s="43"/>
      <c r="M38" s="36"/>
      <c r="N38" s="36"/>
      <c r="O38" s="36"/>
      <c r="P38" s="36"/>
      <c r="Q38" s="36"/>
      <c r="R38" s="36"/>
      <c r="S38" s="36"/>
      <c r="T38" s="36"/>
      <c r="U38" s="36"/>
    </row>
    <row r="39" spans="1:21" s="1" customFormat="1" ht="29.25" customHeight="1" x14ac:dyDescent="0.2">
      <c r="A39" s="18">
        <v>30</v>
      </c>
      <c r="B39" s="18" t="s">
        <v>18</v>
      </c>
      <c r="C39" s="19">
        <v>200</v>
      </c>
      <c r="D39" s="19">
        <v>9714</v>
      </c>
      <c r="E39" s="75" t="s">
        <v>19</v>
      </c>
      <c r="F39" s="76"/>
      <c r="G39" s="20"/>
      <c r="H39" s="43"/>
      <c r="I39" s="41"/>
      <c r="J39" s="45"/>
      <c r="K39" s="43"/>
      <c r="L39" s="43"/>
      <c r="M39" s="36"/>
      <c r="N39" s="36"/>
      <c r="O39" s="36"/>
      <c r="P39" s="36"/>
      <c r="Q39" s="36"/>
      <c r="R39" s="36"/>
      <c r="S39" s="36"/>
      <c r="T39" s="36"/>
      <c r="U39" s="36"/>
    </row>
    <row r="40" spans="1:21" s="1" customFormat="1" ht="29.25" customHeight="1" x14ac:dyDescent="0.2">
      <c r="A40" s="18">
        <v>31</v>
      </c>
      <c r="B40" s="18" t="s">
        <v>18</v>
      </c>
      <c r="C40" s="19">
        <v>70</v>
      </c>
      <c r="D40" s="19">
        <v>9714</v>
      </c>
      <c r="E40" s="75" t="s">
        <v>19</v>
      </c>
      <c r="F40" s="76"/>
      <c r="G40" s="20"/>
      <c r="H40" s="43"/>
      <c r="I40" s="41"/>
      <c r="J40" s="45"/>
      <c r="K40" s="43"/>
      <c r="L40" s="43"/>
      <c r="M40" s="36"/>
      <c r="N40" s="36"/>
      <c r="O40" s="36"/>
      <c r="P40" s="36"/>
      <c r="Q40" s="36"/>
      <c r="R40" s="36"/>
      <c r="S40" s="36"/>
      <c r="T40" s="36"/>
      <c r="U40" s="36"/>
    </row>
    <row r="41" spans="1:21" s="1" customFormat="1" ht="29.25" customHeight="1" x14ac:dyDescent="0.2">
      <c r="A41" s="18">
        <v>32</v>
      </c>
      <c r="B41" s="18" t="s">
        <v>18</v>
      </c>
      <c r="C41" s="19">
        <v>23</v>
      </c>
      <c r="D41" s="19">
        <v>9714</v>
      </c>
      <c r="E41" s="75" t="s">
        <v>19</v>
      </c>
      <c r="F41" s="76"/>
      <c r="G41" s="20"/>
      <c r="H41" s="43"/>
      <c r="I41" s="41"/>
      <c r="J41" s="45"/>
      <c r="K41" s="43"/>
      <c r="L41" s="43"/>
      <c r="M41" s="36"/>
      <c r="N41" s="36"/>
      <c r="O41" s="36"/>
      <c r="P41" s="36"/>
      <c r="Q41" s="36"/>
      <c r="R41" s="36"/>
      <c r="S41" s="36"/>
      <c r="T41" s="36"/>
      <c r="U41" s="36"/>
    </row>
    <row r="42" spans="1:21" s="1" customFormat="1" ht="29.25" customHeight="1" x14ac:dyDescent="0.2">
      <c r="A42" s="18">
        <v>33</v>
      </c>
      <c r="B42" s="18" t="s">
        <v>18</v>
      </c>
      <c r="C42" s="19">
        <v>45</v>
      </c>
      <c r="D42" s="19">
        <v>9714</v>
      </c>
      <c r="E42" s="75" t="s">
        <v>19</v>
      </c>
      <c r="F42" s="76"/>
      <c r="G42" s="20"/>
      <c r="H42" s="43"/>
      <c r="I42" s="41"/>
      <c r="J42" s="45"/>
      <c r="K42" s="43"/>
      <c r="L42" s="43"/>
      <c r="M42" s="36"/>
      <c r="N42" s="36"/>
      <c r="O42" s="36"/>
      <c r="P42" s="36"/>
      <c r="Q42" s="36"/>
      <c r="R42" s="36"/>
      <c r="S42" s="36"/>
      <c r="T42" s="36"/>
      <c r="U42" s="36"/>
    </row>
    <row r="43" spans="1:21" s="1" customFormat="1" ht="29.25" customHeight="1" x14ac:dyDescent="0.2">
      <c r="A43" s="18">
        <v>34</v>
      </c>
      <c r="B43" s="18" t="s">
        <v>18</v>
      </c>
      <c r="C43" s="19">
        <v>160</v>
      </c>
      <c r="D43" s="19">
        <v>9714</v>
      </c>
      <c r="E43" s="75" t="s">
        <v>19</v>
      </c>
      <c r="F43" s="76"/>
      <c r="G43" s="20"/>
      <c r="H43" s="43"/>
      <c r="I43" s="41"/>
      <c r="J43" s="43"/>
      <c r="K43" s="43"/>
      <c r="L43" s="43"/>
      <c r="M43" s="36"/>
      <c r="N43" s="36"/>
      <c r="O43" s="36"/>
      <c r="P43" s="36"/>
      <c r="Q43" s="36"/>
      <c r="R43" s="36"/>
      <c r="S43" s="36"/>
      <c r="T43" s="36"/>
      <c r="U43" s="36"/>
    </row>
    <row r="44" spans="1:21" s="1" customFormat="1" ht="29.25" customHeight="1" x14ac:dyDescent="0.2">
      <c r="A44" s="18">
        <v>35</v>
      </c>
      <c r="B44" s="18" t="s">
        <v>18</v>
      </c>
      <c r="C44" s="19">
        <v>115</v>
      </c>
      <c r="D44" s="19">
        <v>9714</v>
      </c>
      <c r="E44" s="75" t="s">
        <v>19</v>
      </c>
      <c r="F44" s="76"/>
      <c r="G44" s="20"/>
      <c r="H44" s="43"/>
      <c r="I44" s="41"/>
      <c r="J44" s="45"/>
      <c r="K44" s="43"/>
      <c r="L44" s="43"/>
      <c r="M44" s="36"/>
      <c r="N44" s="36"/>
      <c r="O44" s="36"/>
      <c r="P44" s="36"/>
      <c r="Q44" s="36"/>
      <c r="R44" s="36"/>
      <c r="S44" s="36"/>
      <c r="T44" s="36"/>
      <c r="U44" s="36"/>
    </row>
    <row r="45" spans="1:21" s="1" customFormat="1" ht="29.25" customHeight="1" x14ac:dyDescent="0.2">
      <c r="A45" s="18">
        <v>36</v>
      </c>
      <c r="B45" s="18" t="s">
        <v>18</v>
      </c>
      <c r="C45" s="19">
        <v>18</v>
      </c>
      <c r="D45" s="19">
        <v>9714</v>
      </c>
      <c r="E45" s="75" t="s">
        <v>19</v>
      </c>
      <c r="F45" s="76"/>
      <c r="G45" s="20"/>
      <c r="H45" s="45"/>
      <c r="I45" s="41"/>
      <c r="J45" s="43"/>
      <c r="K45" s="43"/>
      <c r="L45" s="43"/>
      <c r="M45" s="36"/>
      <c r="N45" s="36"/>
      <c r="O45" s="36"/>
      <c r="P45" s="36"/>
      <c r="Q45" s="36"/>
      <c r="R45" s="36"/>
      <c r="S45" s="36"/>
      <c r="T45" s="36"/>
      <c r="U45" s="36"/>
    </row>
    <row r="46" spans="1:21" s="1" customFormat="1" ht="29.25" customHeight="1" x14ac:dyDescent="0.2">
      <c r="A46" s="18">
        <v>37</v>
      </c>
      <c r="B46" s="18" t="s">
        <v>18</v>
      </c>
      <c r="C46" s="19">
        <v>39</v>
      </c>
      <c r="D46" s="19">
        <v>9714</v>
      </c>
      <c r="E46" s="75" t="s">
        <v>19</v>
      </c>
      <c r="F46" s="76"/>
      <c r="G46" s="20"/>
      <c r="H46" s="43"/>
      <c r="I46" s="41"/>
      <c r="J46" s="45"/>
      <c r="K46" s="43"/>
      <c r="L46" s="43"/>
      <c r="M46" s="36"/>
      <c r="N46" s="36"/>
      <c r="O46" s="36"/>
      <c r="P46" s="36"/>
      <c r="Q46" s="36"/>
      <c r="R46" s="36"/>
      <c r="S46" s="36"/>
      <c r="T46" s="36"/>
      <c r="U46" s="36"/>
    </row>
    <row r="47" spans="1:21" s="1" customFormat="1" ht="29.25" customHeight="1" x14ac:dyDescent="0.2">
      <c r="A47" s="18">
        <v>38</v>
      </c>
      <c r="B47" s="18" t="s">
        <v>18</v>
      </c>
      <c r="C47" s="19">
        <v>54</v>
      </c>
      <c r="D47" s="19">
        <v>9714</v>
      </c>
      <c r="E47" s="75" t="s">
        <v>19</v>
      </c>
      <c r="F47" s="76"/>
      <c r="G47" s="20"/>
      <c r="H47" s="43"/>
      <c r="I47" s="41"/>
      <c r="J47" s="45"/>
      <c r="K47" s="43"/>
      <c r="L47" s="43"/>
      <c r="M47" s="36"/>
      <c r="N47" s="36"/>
      <c r="O47" s="36"/>
      <c r="P47" s="36"/>
      <c r="Q47" s="36"/>
      <c r="R47" s="36"/>
      <c r="S47" s="36"/>
      <c r="T47" s="36"/>
      <c r="U47" s="36"/>
    </row>
    <row r="48" spans="1:21" s="1" customFormat="1" ht="29.25" customHeight="1" x14ac:dyDescent="0.2">
      <c r="A48" s="18">
        <v>39</v>
      </c>
      <c r="B48" s="18" t="s">
        <v>18</v>
      </c>
      <c r="C48" s="19">
        <v>235</v>
      </c>
      <c r="D48" s="19">
        <v>9714</v>
      </c>
      <c r="E48" s="75" t="s">
        <v>19</v>
      </c>
      <c r="F48" s="76"/>
      <c r="G48" s="20"/>
      <c r="H48" s="43"/>
      <c r="I48" s="41"/>
      <c r="J48" s="45"/>
      <c r="K48" s="43"/>
      <c r="L48" s="43"/>
      <c r="M48" s="36"/>
      <c r="N48" s="36"/>
      <c r="O48" s="36"/>
      <c r="P48" s="36"/>
      <c r="Q48" s="36"/>
      <c r="R48" s="36"/>
      <c r="S48" s="36"/>
      <c r="T48" s="36"/>
      <c r="U48" s="36"/>
    </row>
    <row r="49" spans="1:21" s="1" customFormat="1" ht="29.25" customHeight="1" x14ac:dyDescent="0.2">
      <c r="A49" s="18">
        <v>40</v>
      </c>
      <c r="B49" s="18" t="s">
        <v>18</v>
      </c>
      <c r="C49" s="19">
        <v>172</v>
      </c>
      <c r="D49" s="19">
        <v>9714</v>
      </c>
      <c r="E49" s="75" t="s">
        <v>19</v>
      </c>
      <c r="F49" s="76"/>
      <c r="G49" s="20"/>
      <c r="H49" s="43"/>
      <c r="I49" s="41"/>
      <c r="J49" s="45"/>
      <c r="K49" s="43"/>
      <c r="L49" s="43"/>
      <c r="M49" s="36"/>
      <c r="N49" s="36"/>
      <c r="O49" s="36"/>
      <c r="P49" s="36"/>
      <c r="Q49" s="36"/>
      <c r="R49" s="36"/>
      <c r="S49" s="36"/>
      <c r="T49" s="36"/>
      <c r="U49" s="36"/>
    </row>
    <row r="50" spans="1:21" s="1" customFormat="1" ht="29.25" customHeight="1" x14ac:dyDescent="0.2">
      <c r="A50" s="18">
        <v>41</v>
      </c>
      <c r="B50" s="18" t="s">
        <v>18</v>
      </c>
      <c r="C50" s="19">
        <v>190</v>
      </c>
      <c r="D50" s="19">
        <v>9714</v>
      </c>
      <c r="E50" s="75" t="s">
        <v>19</v>
      </c>
      <c r="F50" s="76"/>
      <c r="G50" s="20"/>
      <c r="H50" s="43"/>
      <c r="I50" s="41"/>
      <c r="J50" s="43"/>
      <c r="K50" s="43"/>
      <c r="L50" s="43"/>
      <c r="M50" s="36"/>
      <c r="N50" s="36"/>
      <c r="O50" s="36"/>
      <c r="P50" s="36"/>
      <c r="Q50" s="36"/>
      <c r="R50" s="36"/>
      <c r="S50" s="36"/>
      <c r="T50" s="36"/>
      <c r="U50" s="36"/>
    </row>
    <row r="51" spans="1:21" s="1" customFormat="1" ht="29.25" customHeight="1" x14ac:dyDescent="0.2">
      <c r="A51" s="18">
        <v>42</v>
      </c>
      <c r="B51" s="18" t="s">
        <v>18</v>
      </c>
      <c r="C51" s="19">
        <v>180</v>
      </c>
      <c r="D51" s="19">
        <v>9714</v>
      </c>
      <c r="E51" s="75" t="s">
        <v>19</v>
      </c>
      <c r="F51" s="76"/>
      <c r="G51" s="20"/>
      <c r="H51" s="43"/>
      <c r="I51" s="41"/>
      <c r="J51" s="45"/>
      <c r="K51" s="43"/>
      <c r="L51" s="43"/>
      <c r="M51" s="36"/>
      <c r="N51" s="36"/>
      <c r="O51" s="36"/>
      <c r="P51" s="36"/>
      <c r="Q51" s="36"/>
      <c r="R51" s="36"/>
      <c r="S51" s="36"/>
      <c r="T51" s="36"/>
      <c r="U51" s="36"/>
    </row>
    <row r="52" spans="1:21" s="1" customFormat="1" ht="29.25" customHeight="1" x14ac:dyDescent="0.2">
      <c r="A52" s="18">
        <v>43</v>
      </c>
      <c r="B52" s="18" t="s">
        <v>18</v>
      </c>
      <c r="C52" s="19">
        <v>27</v>
      </c>
      <c r="D52" s="19">
        <v>9714</v>
      </c>
      <c r="E52" s="75" t="s">
        <v>19</v>
      </c>
      <c r="F52" s="76"/>
      <c r="G52" s="20"/>
      <c r="H52" s="43"/>
      <c r="I52" s="41"/>
      <c r="J52" s="45"/>
      <c r="K52" s="43"/>
      <c r="L52" s="43"/>
      <c r="M52" s="36"/>
      <c r="N52" s="36"/>
      <c r="O52" s="36"/>
      <c r="P52" s="36"/>
      <c r="Q52" s="36"/>
      <c r="R52" s="36"/>
      <c r="S52" s="36"/>
      <c r="T52" s="36"/>
      <c r="U52" s="36"/>
    </row>
    <row r="53" spans="1:21" s="1" customFormat="1" ht="29.25" customHeight="1" x14ac:dyDescent="0.2">
      <c r="A53" s="18">
        <v>44</v>
      </c>
      <c r="B53" s="18" t="s">
        <v>18</v>
      </c>
      <c r="C53" s="19">
        <v>31</v>
      </c>
      <c r="D53" s="19">
        <v>9714</v>
      </c>
      <c r="E53" s="75" t="s">
        <v>19</v>
      </c>
      <c r="F53" s="76"/>
      <c r="G53" s="20"/>
      <c r="H53" s="43"/>
      <c r="I53" s="41"/>
      <c r="J53" s="45"/>
      <c r="K53" s="43"/>
      <c r="L53" s="43"/>
      <c r="M53" s="36"/>
      <c r="N53" s="36"/>
      <c r="O53" s="36"/>
      <c r="P53" s="36"/>
      <c r="Q53" s="36"/>
      <c r="R53" s="36"/>
      <c r="S53" s="36"/>
      <c r="T53" s="36"/>
      <c r="U53" s="36"/>
    </row>
    <row r="54" spans="1:21" s="1" customFormat="1" ht="29.25" customHeight="1" x14ac:dyDescent="0.2">
      <c r="A54" s="18">
        <v>45</v>
      </c>
      <c r="B54" s="18" t="s">
        <v>18</v>
      </c>
      <c r="C54" s="19">
        <v>18</v>
      </c>
      <c r="D54" s="19">
        <v>9714</v>
      </c>
      <c r="E54" s="75" t="s">
        <v>19</v>
      </c>
      <c r="F54" s="76"/>
      <c r="G54" s="20"/>
      <c r="H54" s="43"/>
      <c r="I54" s="41"/>
      <c r="J54" s="45"/>
      <c r="K54" s="43"/>
      <c r="L54" s="43"/>
      <c r="M54" s="36"/>
      <c r="N54" s="36"/>
      <c r="O54" s="36"/>
      <c r="P54" s="36"/>
      <c r="Q54" s="36"/>
      <c r="R54" s="36"/>
      <c r="S54" s="36"/>
      <c r="T54" s="36"/>
      <c r="U54" s="36"/>
    </row>
    <row r="55" spans="1:21" s="1" customFormat="1" ht="29.25" customHeight="1" x14ac:dyDescent="0.2">
      <c r="A55" s="18">
        <v>46</v>
      </c>
      <c r="B55" s="18" t="s">
        <v>18</v>
      </c>
      <c r="C55" s="19">
        <v>90</v>
      </c>
      <c r="D55" s="19">
        <v>9714</v>
      </c>
      <c r="E55" s="75" t="s">
        <v>19</v>
      </c>
      <c r="F55" s="76"/>
      <c r="G55" s="20"/>
      <c r="H55" s="43"/>
      <c r="I55" s="41"/>
      <c r="J55" s="45"/>
      <c r="K55" s="43"/>
      <c r="L55" s="43"/>
      <c r="M55" s="36"/>
      <c r="N55" s="36"/>
      <c r="O55" s="36"/>
      <c r="P55" s="36"/>
      <c r="Q55" s="36"/>
      <c r="R55" s="36"/>
      <c r="S55" s="36"/>
      <c r="T55" s="36"/>
      <c r="U55" s="36"/>
    </row>
    <row r="56" spans="1:21" s="1" customFormat="1" ht="29.25" customHeight="1" x14ac:dyDescent="0.2">
      <c r="A56" s="18">
        <v>47</v>
      </c>
      <c r="B56" s="18" t="s">
        <v>18</v>
      </c>
      <c r="C56" s="19">
        <v>300</v>
      </c>
      <c r="D56" s="19">
        <v>9714</v>
      </c>
      <c r="E56" s="75" t="s">
        <v>19</v>
      </c>
      <c r="F56" s="76"/>
      <c r="G56" s="20"/>
      <c r="H56" s="43"/>
      <c r="I56" s="41"/>
      <c r="J56" s="43"/>
      <c r="K56" s="43"/>
      <c r="L56" s="43"/>
      <c r="M56" s="36"/>
      <c r="N56" s="36"/>
      <c r="O56" s="36"/>
      <c r="P56" s="36"/>
      <c r="Q56" s="36"/>
      <c r="R56" s="36"/>
      <c r="S56" s="36"/>
      <c r="T56" s="36"/>
      <c r="U56" s="36"/>
    </row>
    <row r="57" spans="1:21" s="1" customFormat="1" ht="29.25" customHeight="1" x14ac:dyDescent="0.2">
      <c r="A57" s="18">
        <v>48</v>
      </c>
      <c r="B57" s="18" t="s">
        <v>18</v>
      </c>
      <c r="C57" s="19">
        <v>70</v>
      </c>
      <c r="D57" s="19">
        <v>9714</v>
      </c>
      <c r="E57" s="75" t="s">
        <v>19</v>
      </c>
      <c r="F57" s="76"/>
      <c r="G57" s="20"/>
      <c r="H57" s="43"/>
      <c r="I57" s="41"/>
      <c r="J57" s="43"/>
      <c r="K57" s="43"/>
      <c r="L57" s="43"/>
      <c r="M57" s="36"/>
      <c r="N57" s="36"/>
      <c r="O57" s="36"/>
      <c r="P57" s="36"/>
      <c r="Q57" s="36"/>
      <c r="R57" s="36"/>
      <c r="S57" s="36"/>
      <c r="T57" s="36"/>
      <c r="U57" s="36"/>
    </row>
    <row r="58" spans="1:21" s="1" customFormat="1" ht="29.25" customHeight="1" x14ac:dyDescent="0.2">
      <c r="A58" s="18">
        <v>49</v>
      </c>
      <c r="B58" s="18" t="s">
        <v>18</v>
      </c>
      <c r="C58" s="19">
        <v>250</v>
      </c>
      <c r="D58" s="19">
        <v>9714</v>
      </c>
      <c r="E58" s="75" t="s">
        <v>19</v>
      </c>
      <c r="F58" s="76"/>
      <c r="G58" s="20"/>
      <c r="H58" s="43"/>
      <c r="I58" s="41"/>
      <c r="J58" s="45"/>
      <c r="K58" s="43"/>
      <c r="L58" s="43"/>
      <c r="M58" s="36"/>
      <c r="N58" s="36"/>
      <c r="O58" s="36"/>
      <c r="P58" s="36"/>
      <c r="Q58" s="36"/>
      <c r="R58" s="36"/>
      <c r="S58" s="36"/>
      <c r="T58" s="36"/>
      <c r="U58" s="36"/>
    </row>
    <row r="59" spans="1:21" s="1" customFormat="1" ht="29.25" customHeight="1" x14ac:dyDescent="0.2">
      <c r="A59" s="18">
        <v>50</v>
      </c>
      <c r="B59" s="18" t="s">
        <v>18</v>
      </c>
      <c r="C59" s="19">
        <v>70</v>
      </c>
      <c r="D59" s="19">
        <v>9714</v>
      </c>
      <c r="E59" s="75" t="s">
        <v>19</v>
      </c>
      <c r="F59" s="76"/>
      <c r="G59" s="20"/>
      <c r="H59" s="43"/>
      <c r="I59" s="41"/>
      <c r="J59" s="45"/>
      <c r="K59" s="43"/>
      <c r="L59" s="43"/>
      <c r="M59" s="36"/>
      <c r="N59" s="36"/>
      <c r="O59" s="36"/>
      <c r="P59" s="36"/>
      <c r="Q59" s="36"/>
      <c r="R59" s="36"/>
      <c r="S59" s="36"/>
      <c r="T59" s="36"/>
      <c r="U59" s="36"/>
    </row>
    <row r="60" spans="1:21" s="1" customFormat="1" ht="29.25" customHeight="1" x14ac:dyDescent="0.2">
      <c r="A60" s="18">
        <v>51</v>
      </c>
      <c r="B60" s="18" t="s">
        <v>18</v>
      </c>
      <c r="C60" s="19">
        <v>46</v>
      </c>
      <c r="D60" s="19">
        <v>9714</v>
      </c>
      <c r="E60" s="75" t="s">
        <v>19</v>
      </c>
      <c r="F60" s="76"/>
      <c r="G60" s="20"/>
      <c r="H60" s="43"/>
      <c r="I60" s="41"/>
      <c r="J60" s="45"/>
      <c r="K60" s="43"/>
      <c r="L60" s="43"/>
      <c r="M60" s="36"/>
      <c r="N60" s="36"/>
      <c r="O60" s="36"/>
      <c r="P60" s="36"/>
      <c r="Q60" s="36"/>
      <c r="R60" s="36"/>
      <c r="S60" s="36"/>
      <c r="T60" s="36"/>
      <c r="U60" s="36"/>
    </row>
    <row r="61" spans="1:21" s="1" customFormat="1" ht="29.25" customHeight="1" x14ac:dyDescent="0.2">
      <c r="A61" s="18">
        <v>52</v>
      </c>
      <c r="B61" s="18" t="s">
        <v>18</v>
      </c>
      <c r="C61" s="19">
        <v>324</v>
      </c>
      <c r="D61" s="19">
        <v>9714</v>
      </c>
      <c r="E61" s="75" t="s">
        <v>19</v>
      </c>
      <c r="F61" s="76"/>
      <c r="G61" s="20"/>
      <c r="H61" s="43"/>
      <c r="I61" s="41"/>
      <c r="J61" s="45"/>
      <c r="K61" s="43"/>
      <c r="L61" s="43"/>
      <c r="M61" s="36"/>
      <c r="N61" s="36"/>
      <c r="O61" s="36"/>
      <c r="P61" s="36"/>
      <c r="Q61" s="36"/>
      <c r="R61" s="36"/>
      <c r="S61" s="36"/>
      <c r="T61" s="36"/>
      <c r="U61" s="36"/>
    </row>
    <row r="62" spans="1:21" s="1" customFormat="1" ht="29.25" customHeight="1" x14ac:dyDescent="0.2">
      <c r="A62" s="18">
        <v>53</v>
      </c>
      <c r="B62" s="18" t="s">
        <v>18</v>
      </c>
      <c r="C62" s="19">
        <v>6</v>
      </c>
      <c r="D62" s="19">
        <v>9714</v>
      </c>
      <c r="E62" s="75" t="s">
        <v>19</v>
      </c>
      <c r="F62" s="76"/>
      <c r="G62" s="20"/>
      <c r="H62" s="43"/>
      <c r="I62" s="41"/>
      <c r="J62" s="43"/>
      <c r="K62" s="43"/>
      <c r="L62" s="43"/>
      <c r="M62" s="36"/>
      <c r="N62" s="36"/>
      <c r="O62" s="36"/>
      <c r="P62" s="36"/>
      <c r="Q62" s="36"/>
      <c r="R62" s="36"/>
      <c r="S62" s="36"/>
      <c r="T62" s="36"/>
      <c r="U62" s="36"/>
    </row>
    <row r="63" spans="1:21" s="1" customFormat="1" ht="29.25" customHeight="1" x14ac:dyDescent="0.2">
      <c r="A63" s="18">
        <v>54</v>
      </c>
      <c r="B63" s="18" t="s">
        <v>18</v>
      </c>
      <c r="C63" s="19">
        <v>45</v>
      </c>
      <c r="D63" s="19">
        <v>9714</v>
      </c>
      <c r="E63" s="75" t="s">
        <v>19</v>
      </c>
      <c r="F63" s="76"/>
      <c r="G63" s="20"/>
      <c r="H63" s="43"/>
      <c r="I63" s="41"/>
      <c r="J63" s="45"/>
      <c r="K63" s="43"/>
      <c r="L63" s="43"/>
      <c r="M63" s="36"/>
      <c r="N63" s="36"/>
      <c r="O63" s="36"/>
      <c r="P63" s="36"/>
      <c r="Q63" s="36"/>
      <c r="R63" s="36"/>
      <c r="S63" s="36"/>
      <c r="T63" s="36"/>
      <c r="U63" s="36"/>
    </row>
    <row r="64" spans="1:21" s="42" customFormat="1" x14ac:dyDescent="0.25">
      <c r="A64" s="36">
        <v>54</v>
      </c>
      <c r="B64" s="37"/>
      <c r="C64" s="38">
        <f>SUM(C10:C63)</f>
        <v>5624</v>
      </c>
      <c r="D64" s="38">
        <f>SUM(D10:D63)</f>
        <v>524556</v>
      </c>
      <c r="E64" s="39"/>
      <c r="F64" s="36"/>
      <c r="G64" s="36"/>
      <c r="H64" s="40"/>
      <c r="I64" s="41"/>
      <c r="J64" s="40"/>
      <c r="K64" s="40"/>
      <c r="L64" s="40"/>
    </row>
    <row r="65" spans="1:12" s="40" customFormat="1" x14ac:dyDescent="0.25">
      <c r="A65" s="43"/>
      <c r="B65" s="44"/>
      <c r="C65" s="45"/>
      <c r="D65" s="45"/>
      <c r="E65" s="46"/>
      <c r="F65" s="43"/>
      <c r="G65" s="43"/>
    </row>
    <row r="66" spans="1:12" s="40" customFormat="1" x14ac:dyDescent="0.25">
      <c r="A66" s="51">
        <f>A64+'02 25'!A29+'01 25'!A44</f>
        <v>107</v>
      </c>
      <c r="B66" s="43"/>
      <c r="C66" s="52">
        <f>C64+'02 25'!C29+'01 25'!C44</f>
        <v>10655</v>
      </c>
      <c r="D66" s="53">
        <f>D64+'02 25'!D29+'01 25'!D44</f>
        <v>1039398</v>
      </c>
      <c r="E66" s="46"/>
      <c r="F66" s="43"/>
      <c r="G66" s="43"/>
    </row>
    <row r="67" spans="1:12" s="40" customFormat="1" x14ac:dyDescent="0.25">
      <c r="A67" s="43"/>
      <c r="B67" s="44"/>
      <c r="C67" s="43"/>
      <c r="D67" s="43"/>
      <c r="E67" s="46"/>
      <c r="F67" s="43"/>
      <c r="G67" s="43"/>
    </row>
    <row r="68" spans="1:12" s="42" customFormat="1" x14ac:dyDescent="0.25">
      <c r="A68" s="36"/>
      <c r="B68" s="47"/>
      <c r="C68" s="36"/>
      <c r="D68" s="36"/>
      <c r="E68" s="39"/>
      <c r="F68" s="36"/>
      <c r="G68" s="36"/>
      <c r="H68" s="40"/>
      <c r="I68" s="40"/>
      <c r="J68" s="40"/>
      <c r="K68" s="40"/>
      <c r="L68" s="40"/>
    </row>
    <row r="69" spans="1:12" s="42" customFormat="1" x14ac:dyDescent="0.25">
      <c r="A69" s="36"/>
      <c r="B69" s="47"/>
      <c r="C69" s="36"/>
      <c r="D69" s="36"/>
      <c r="E69" s="39"/>
      <c r="F69" s="36"/>
      <c r="G69" s="36"/>
      <c r="H69" s="40"/>
      <c r="I69" s="40"/>
      <c r="J69" s="40"/>
      <c r="K69" s="40"/>
      <c r="L69" s="40"/>
    </row>
    <row r="70" spans="1:12" s="42" customFormat="1" x14ac:dyDescent="0.25">
      <c r="A70" s="36"/>
      <c r="B70" s="47"/>
      <c r="C70" s="36"/>
      <c r="D70" s="36"/>
      <c r="E70" s="39"/>
      <c r="F70" s="36"/>
      <c r="G70" s="36"/>
      <c r="H70" s="40"/>
      <c r="I70" s="40"/>
      <c r="J70" s="40"/>
      <c r="K70" s="40"/>
      <c r="L70" s="40"/>
    </row>
    <row r="71" spans="1:12" s="42" customFormat="1" x14ac:dyDescent="0.25">
      <c r="A71" s="36"/>
      <c r="B71" s="47"/>
      <c r="C71" s="36"/>
      <c r="D71" s="36"/>
      <c r="E71" s="39"/>
      <c r="F71" s="36"/>
      <c r="G71" s="36"/>
      <c r="H71" s="40"/>
      <c r="I71" s="40"/>
      <c r="J71" s="40"/>
      <c r="K71" s="40"/>
      <c r="L71" s="40"/>
    </row>
  </sheetData>
  <mergeCells count="57">
    <mergeCell ref="E23:F23"/>
    <mergeCell ref="E24:F24"/>
    <mergeCell ref="E25:F25"/>
    <mergeCell ref="E17:F17"/>
    <mergeCell ref="E18:F18"/>
    <mergeCell ref="E19:F19"/>
    <mergeCell ref="E20:F20"/>
    <mergeCell ref="E21:F21"/>
    <mergeCell ref="E22:F22"/>
    <mergeCell ref="E42:F42"/>
    <mergeCell ref="E43:F43"/>
    <mergeCell ref="E44:F44"/>
    <mergeCell ref="E10:F10"/>
    <mergeCell ref="E11:F11"/>
    <mergeCell ref="E12:F12"/>
    <mergeCell ref="E13:F13"/>
    <mergeCell ref="E14:F14"/>
    <mergeCell ref="E15:F15"/>
    <mergeCell ref="E16:F16"/>
    <mergeCell ref="E36:F36"/>
    <mergeCell ref="E37:F37"/>
    <mergeCell ref="E38:F38"/>
    <mergeCell ref="E39:F39"/>
    <mergeCell ref="E40:F40"/>
    <mergeCell ref="E41:F41"/>
    <mergeCell ref="E60:F60"/>
    <mergeCell ref="E61:F61"/>
    <mergeCell ref="E62:F62"/>
    <mergeCell ref="E63:F63"/>
    <mergeCell ref="E26:F26"/>
    <mergeCell ref="E27:F27"/>
    <mergeCell ref="E28:F28"/>
    <mergeCell ref="E29:F29"/>
    <mergeCell ref="E30:F30"/>
    <mergeCell ref="E31:F31"/>
    <mergeCell ref="E54:F54"/>
    <mergeCell ref="E55:F55"/>
    <mergeCell ref="E56:F56"/>
    <mergeCell ref="E57:F57"/>
    <mergeCell ref="E58:F58"/>
    <mergeCell ref="E59:F59"/>
    <mergeCell ref="E53:F53"/>
    <mergeCell ref="A1:G1"/>
    <mergeCell ref="A7:G7"/>
    <mergeCell ref="E9:F9"/>
    <mergeCell ref="E45:F45"/>
    <mergeCell ref="E46:F46"/>
    <mergeCell ref="E47:F47"/>
    <mergeCell ref="E32:F32"/>
    <mergeCell ref="E33:F33"/>
    <mergeCell ref="E34:F34"/>
    <mergeCell ref="E35:F35"/>
    <mergeCell ref="E48:F48"/>
    <mergeCell ref="E49:F49"/>
    <mergeCell ref="E50:F50"/>
    <mergeCell ref="E51:F51"/>
    <mergeCell ref="E52:F52"/>
  </mergeCells>
  <pageMargins left="0.31496062992125984" right="0.31496062992125984" top="0.74803149606299213" bottom="0.74803149606299213" header="0.31496062992125984" footer="0.31496062992125984"/>
  <pageSetup paperSize="9" scale="85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zoomScaleNormal="100" workbookViewId="0">
      <selection activeCell="F6" sqref="F6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style="40" customWidth="1"/>
    <col min="9" max="9" width="10.7109375" style="40" customWidth="1"/>
    <col min="10" max="10" width="11.5703125" style="40" customWidth="1"/>
    <col min="11" max="11" width="12.5703125" style="40" customWidth="1"/>
    <col min="12" max="12" width="9.140625" style="40"/>
    <col min="13" max="21" width="9.140625" style="42"/>
  </cols>
  <sheetData>
    <row r="1" spans="1:21" s="1" customFormat="1" ht="45.75" customHeight="1" x14ac:dyDescent="0.25">
      <c r="A1" s="77" t="s">
        <v>27</v>
      </c>
      <c r="B1" s="77"/>
      <c r="C1" s="77"/>
      <c r="D1" s="77"/>
      <c r="E1" s="77"/>
      <c r="F1" s="77"/>
      <c r="G1" s="77"/>
      <c r="H1" s="43"/>
      <c r="I1" s="43"/>
      <c r="J1" s="43"/>
      <c r="K1" s="43"/>
      <c r="L1" s="43"/>
      <c r="M1" s="36"/>
      <c r="N1" s="36"/>
      <c r="O1" s="36"/>
      <c r="P1" s="36"/>
      <c r="Q1" s="36"/>
      <c r="R1" s="36"/>
      <c r="S1" s="36"/>
      <c r="T1" s="36"/>
      <c r="U1" s="36"/>
    </row>
    <row r="2" spans="1:21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 s="43"/>
      <c r="I2" s="43"/>
      <c r="J2" s="43"/>
      <c r="K2" s="43"/>
      <c r="L2" s="43"/>
      <c r="M2" s="36"/>
      <c r="N2" s="36"/>
      <c r="O2" s="36"/>
      <c r="P2" s="36"/>
      <c r="Q2" s="36"/>
      <c r="R2" s="36"/>
      <c r="S2" s="36"/>
      <c r="T2" s="36"/>
      <c r="U2" s="36"/>
    </row>
    <row r="3" spans="1:21" s="6" customFormat="1" ht="60" x14ac:dyDescent="0.25">
      <c r="A3" s="58" t="s">
        <v>4</v>
      </c>
      <c r="B3" s="5" t="s">
        <v>5</v>
      </c>
      <c r="C3" s="58" t="s">
        <v>6</v>
      </c>
      <c r="D3" s="58" t="s">
        <v>7</v>
      </c>
      <c r="E3" s="58" t="s">
        <v>8</v>
      </c>
      <c r="F3" s="58" t="s">
        <v>9</v>
      </c>
      <c r="G3" s="58" t="s">
        <v>10</v>
      </c>
      <c r="H3" s="48" t="s">
        <v>6</v>
      </c>
      <c r="I3" s="48" t="s">
        <v>7</v>
      </c>
      <c r="J3" s="59" t="s">
        <v>8</v>
      </c>
      <c r="K3" s="48" t="s">
        <v>9</v>
      </c>
      <c r="L3" s="48"/>
      <c r="M3" s="49"/>
      <c r="N3" s="49"/>
      <c r="O3" s="49"/>
      <c r="P3" s="49"/>
      <c r="Q3" s="49"/>
      <c r="R3" s="49"/>
      <c r="S3" s="49"/>
      <c r="T3" s="49"/>
      <c r="U3" s="49"/>
    </row>
    <row r="4" spans="1:21" s="1" customFormat="1" ht="39" customHeight="1" x14ac:dyDescent="0.25">
      <c r="A4" s="7">
        <v>1</v>
      </c>
      <c r="B4" s="8" t="s">
        <v>11</v>
      </c>
      <c r="C4" s="10">
        <v>69</v>
      </c>
      <c r="D4" s="10">
        <v>3</v>
      </c>
      <c r="E4" s="10">
        <v>46</v>
      </c>
      <c r="F4" s="10">
        <v>74</v>
      </c>
      <c r="G4" s="9" t="s">
        <v>12</v>
      </c>
      <c r="H4" s="54">
        <f>C4+'03 25'!C4+'02 25'!C4+'01 25'!C4</f>
        <v>220</v>
      </c>
      <c r="I4" s="57">
        <f>D4+'03 25'!D4+'02 25'!D4+'01 25'!D4</f>
        <v>5</v>
      </c>
      <c r="J4" s="55">
        <f>E4+'03 25'!E4+'02 25'!E4+'01 25'!E4</f>
        <v>153</v>
      </c>
      <c r="K4" s="45">
        <f>F4+'03 25'!F4+'02 25'!F4+'01 25'!F4</f>
        <v>153</v>
      </c>
      <c r="L4" s="43"/>
      <c r="M4" s="36"/>
      <c r="N4" s="36"/>
      <c r="O4" s="36"/>
      <c r="P4" s="36"/>
      <c r="Q4" s="36"/>
      <c r="R4" s="36"/>
      <c r="S4" s="36"/>
      <c r="T4" s="36"/>
      <c r="U4" s="36"/>
    </row>
    <row r="5" spans="1:21" s="1" customFormat="1" ht="39" customHeight="1" x14ac:dyDescent="0.25">
      <c r="A5" s="7">
        <v>2</v>
      </c>
      <c r="B5" s="8" t="s">
        <v>13</v>
      </c>
      <c r="C5" s="10">
        <v>8444</v>
      </c>
      <c r="D5" s="10">
        <v>174</v>
      </c>
      <c r="E5" s="10">
        <v>3648</v>
      </c>
      <c r="F5" s="10">
        <v>3813</v>
      </c>
      <c r="G5" s="9" t="s">
        <v>12</v>
      </c>
      <c r="H5" s="54">
        <f>C5+'03 25'!C5+'02 25'!C5+'01 25'!C5</f>
        <v>25349</v>
      </c>
      <c r="I5" s="57">
        <f>D5+'03 25'!D5+'02 25'!D5+'01 25'!D5</f>
        <v>424</v>
      </c>
      <c r="J5" s="52">
        <f>E5+'03 25'!E5+'02 25'!E5+'01 25'!E5</f>
        <v>14303</v>
      </c>
      <c r="K5" s="45">
        <f>F5+'03 25'!F5+'02 25'!F5+'01 25'!F5</f>
        <v>10730.7</v>
      </c>
      <c r="L5" s="43"/>
      <c r="M5" s="36"/>
      <c r="N5" s="36"/>
      <c r="O5" s="36"/>
      <c r="P5" s="36"/>
      <c r="Q5" s="36"/>
      <c r="R5" s="36"/>
      <c r="S5" s="36"/>
      <c r="T5" s="36"/>
      <c r="U5" s="36"/>
    </row>
    <row r="6" spans="1:21" s="1" customFormat="1" ht="6.75" customHeight="1" x14ac:dyDescent="0.25">
      <c r="A6" s="11"/>
      <c r="B6" s="12"/>
      <c r="C6" s="13"/>
      <c r="D6" s="14"/>
      <c r="E6" s="14"/>
      <c r="F6" s="14"/>
      <c r="G6" s="13"/>
      <c r="H6" s="43"/>
      <c r="I6" s="43"/>
      <c r="J6" s="43"/>
      <c r="K6" s="43"/>
      <c r="L6" s="43"/>
      <c r="M6" s="36"/>
      <c r="N6" s="36"/>
      <c r="O6" s="36"/>
      <c r="P6" s="36"/>
      <c r="Q6" s="36"/>
      <c r="R6" s="36"/>
      <c r="S6" s="36"/>
      <c r="T6" s="36"/>
      <c r="U6" s="36"/>
    </row>
    <row r="7" spans="1:21" s="1" customFormat="1" x14ac:dyDescent="0.25">
      <c r="A7" s="78" t="s">
        <v>26</v>
      </c>
      <c r="B7" s="78"/>
      <c r="C7" s="78"/>
      <c r="D7" s="78"/>
      <c r="E7" s="78"/>
      <c r="F7" s="78"/>
      <c r="G7" s="78"/>
      <c r="H7" s="54"/>
      <c r="I7" s="57"/>
      <c r="J7" s="55"/>
      <c r="K7" s="45"/>
      <c r="L7" s="43"/>
      <c r="M7" s="36"/>
      <c r="N7" s="36"/>
      <c r="O7" s="36"/>
      <c r="P7" s="36"/>
      <c r="Q7" s="36"/>
      <c r="R7" s="36"/>
      <c r="S7" s="36"/>
      <c r="T7" s="36"/>
      <c r="U7" s="36"/>
    </row>
    <row r="8" spans="1:21" s="1" customFormat="1" ht="4.5" customHeight="1" x14ac:dyDescent="0.25">
      <c r="A8" s="15"/>
      <c r="B8" s="16"/>
      <c r="C8" s="15"/>
      <c r="D8" s="15"/>
      <c r="E8" s="17"/>
      <c r="F8" s="15"/>
      <c r="G8" s="15"/>
      <c r="H8" s="43"/>
      <c r="I8" s="43"/>
      <c r="J8" s="43"/>
      <c r="K8" s="43"/>
      <c r="L8" s="43"/>
      <c r="M8" s="36"/>
      <c r="N8" s="36"/>
      <c r="O8" s="36"/>
      <c r="P8" s="36"/>
      <c r="Q8" s="36"/>
      <c r="R8" s="36"/>
      <c r="S8" s="36"/>
      <c r="T8" s="36"/>
      <c r="U8" s="36"/>
    </row>
    <row r="9" spans="1:21" s="1" customFormat="1" ht="25.5" x14ac:dyDescent="0.25">
      <c r="A9" s="58" t="s">
        <v>4</v>
      </c>
      <c r="B9" s="58" t="s">
        <v>14</v>
      </c>
      <c r="C9" s="58" t="s">
        <v>15</v>
      </c>
      <c r="D9" s="58" t="s">
        <v>16</v>
      </c>
      <c r="E9" s="79" t="s">
        <v>17</v>
      </c>
      <c r="F9" s="79"/>
      <c r="G9" s="58" t="s">
        <v>10</v>
      </c>
      <c r="H9" s="54"/>
      <c r="I9" s="57"/>
      <c r="J9" s="56"/>
      <c r="K9" s="50"/>
      <c r="L9" s="43"/>
      <c r="M9" s="36"/>
      <c r="N9" s="36"/>
      <c r="O9" s="36"/>
      <c r="P9" s="36"/>
      <c r="Q9" s="36"/>
      <c r="R9" s="36"/>
      <c r="S9" s="36"/>
      <c r="T9" s="36"/>
      <c r="U9" s="36"/>
    </row>
    <row r="10" spans="1:21" s="1" customFormat="1" ht="29.25" customHeight="1" x14ac:dyDescent="0.2">
      <c r="A10" s="18">
        <v>1</v>
      </c>
      <c r="B10" s="18" t="s">
        <v>18</v>
      </c>
      <c r="C10" s="19">
        <v>50</v>
      </c>
      <c r="D10" s="19">
        <v>9714</v>
      </c>
      <c r="E10" s="75" t="s">
        <v>19</v>
      </c>
      <c r="F10" s="76"/>
      <c r="G10" s="20"/>
      <c r="H10" s="45"/>
      <c r="I10" s="41"/>
      <c r="J10" s="43"/>
      <c r="K10" s="43"/>
      <c r="L10" s="43"/>
      <c r="M10" s="36"/>
      <c r="N10" s="36"/>
      <c r="O10" s="36"/>
      <c r="P10" s="36"/>
      <c r="Q10" s="36"/>
      <c r="R10" s="36"/>
      <c r="S10" s="36"/>
      <c r="T10" s="36"/>
      <c r="U10" s="36"/>
    </row>
    <row r="11" spans="1:21" s="1" customFormat="1" ht="29.25" customHeight="1" x14ac:dyDescent="0.2">
      <c r="A11" s="18">
        <v>2</v>
      </c>
      <c r="B11" s="18" t="s">
        <v>18</v>
      </c>
      <c r="C11" s="19">
        <v>55</v>
      </c>
      <c r="D11" s="19">
        <v>9714</v>
      </c>
      <c r="E11" s="75" t="s">
        <v>19</v>
      </c>
      <c r="F11" s="76"/>
      <c r="G11" s="20"/>
      <c r="H11" s="43"/>
      <c r="I11" s="41"/>
      <c r="J11" s="45"/>
      <c r="K11" s="43"/>
      <c r="L11" s="43"/>
      <c r="M11" s="36"/>
      <c r="N11" s="36"/>
      <c r="O11" s="36"/>
      <c r="P11" s="36"/>
      <c r="Q11" s="36"/>
      <c r="R11" s="36"/>
      <c r="S11" s="36"/>
      <c r="T11" s="36"/>
      <c r="U11" s="36"/>
    </row>
    <row r="12" spans="1:21" s="1" customFormat="1" ht="29.25" customHeight="1" x14ac:dyDescent="0.2">
      <c r="A12" s="18">
        <v>3</v>
      </c>
      <c r="B12" s="18" t="s">
        <v>18</v>
      </c>
      <c r="C12" s="19">
        <v>40</v>
      </c>
      <c r="D12" s="19">
        <v>9714</v>
      </c>
      <c r="E12" s="75" t="s">
        <v>19</v>
      </c>
      <c r="F12" s="76"/>
      <c r="G12" s="20"/>
      <c r="H12" s="43"/>
      <c r="I12" s="41"/>
      <c r="J12" s="45"/>
      <c r="K12" s="43"/>
      <c r="L12" s="43"/>
      <c r="M12" s="36"/>
      <c r="N12" s="36"/>
      <c r="O12" s="36"/>
      <c r="P12" s="36"/>
      <c r="Q12" s="36"/>
      <c r="R12" s="36"/>
      <c r="S12" s="36"/>
      <c r="T12" s="36"/>
      <c r="U12" s="36"/>
    </row>
    <row r="13" spans="1:21" s="1" customFormat="1" ht="29.25" customHeight="1" x14ac:dyDescent="0.2">
      <c r="A13" s="18">
        <v>4</v>
      </c>
      <c r="B13" s="18" t="s">
        <v>18</v>
      </c>
      <c r="C13" s="19">
        <v>40</v>
      </c>
      <c r="D13" s="19">
        <v>9714</v>
      </c>
      <c r="E13" s="75" t="s">
        <v>19</v>
      </c>
      <c r="F13" s="76"/>
      <c r="G13" s="20"/>
      <c r="H13" s="43"/>
      <c r="I13" s="41"/>
      <c r="J13" s="45"/>
      <c r="K13" s="43"/>
      <c r="L13" s="43"/>
      <c r="M13" s="36"/>
      <c r="N13" s="36"/>
      <c r="O13" s="36"/>
      <c r="P13" s="36"/>
      <c r="Q13" s="36"/>
      <c r="R13" s="36"/>
      <c r="S13" s="36"/>
      <c r="T13" s="36"/>
      <c r="U13" s="36"/>
    </row>
    <row r="14" spans="1:21" s="1" customFormat="1" ht="29.25" customHeight="1" x14ac:dyDescent="0.2">
      <c r="A14" s="18">
        <v>5</v>
      </c>
      <c r="B14" s="18" t="s">
        <v>18</v>
      </c>
      <c r="C14" s="19">
        <v>21</v>
      </c>
      <c r="D14" s="19">
        <v>9714</v>
      </c>
      <c r="E14" s="75" t="s">
        <v>19</v>
      </c>
      <c r="F14" s="76"/>
      <c r="G14" s="20"/>
      <c r="H14" s="43"/>
      <c r="I14" s="41"/>
      <c r="J14" s="45"/>
      <c r="K14" s="43"/>
      <c r="L14" s="43"/>
      <c r="M14" s="36"/>
      <c r="N14" s="36"/>
      <c r="O14" s="36"/>
      <c r="P14" s="36"/>
      <c r="Q14" s="36"/>
      <c r="R14" s="36"/>
      <c r="S14" s="36"/>
      <c r="T14" s="36"/>
      <c r="U14" s="36"/>
    </row>
    <row r="15" spans="1:21" s="1" customFormat="1" ht="29.25" customHeight="1" x14ac:dyDescent="0.2">
      <c r="A15" s="18">
        <v>6</v>
      </c>
      <c r="B15" s="18" t="s">
        <v>18</v>
      </c>
      <c r="C15" s="19">
        <v>34</v>
      </c>
      <c r="D15" s="19">
        <v>9714</v>
      </c>
      <c r="E15" s="75" t="s">
        <v>19</v>
      </c>
      <c r="F15" s="76"/>
      <c r="G15" s="20"/>
      <c r="H15" s="43"/>
      <c r="I15" s="41"/>
      <c r="J15" s="43"/>
      <c r="K15" s="43"/>
      <c r="L15" s="43"/>
      <c r="M15" s="36"/>
      <c r="N15" s="36"/>
      <c r="O15" s="36"/>
      <c r="P15" s="36"/>
      <c r="Q15" s="36"/>
      <c r="R15" s="36"/>
      <c r="S15" s="36"/>
      <c r="T15" s="36"/>
      <c r="U15" s="36"/>
    </row>
    <row r="16" spans="1:21" s="1" customFormat="1" ht="29.25" customHeight="1" x14ac:dyDescent="0.2">
      <c r="A16" s="18">
        <v>7</v>
      </c>
      <c r="B16" s="18" t="s">
        <v>18</v>
      </c>
      <c r="C16" s="19">
        <v>30</v>
      </c>
      <c r="D16" s="19">
        <v>9714</v>
      </c>
      <c r="E16" s="75" t="s">
        <v>19</v>
      </c>
      <c r="F16" s="76"/>
      <c r="G16" s="20"/>
      <c r="H16" s="43"/>
      <c r="I16" s="41"/>
      <c r="J16" s="45"/>
      <c r="K16" s="43"/>
      <c r="L16" s="43"/>
      <c r="M16" s="36"/>
      <c r="N16" s="36"/>
      <c r="O16" s="36"/>
      <c r="P16" s="36"/>
      <c r="Q16" s="36"/>
      <c r="R16" s="36"/>
      <c r="S16" s="36"/>
      <c r="T16" s="36"/>
      <c r="U16" s="36"/>
    </row>
    <row r="17" spans="1:21" s="1" customFormat="1" ht="29.25" customHeight="1" x14ac:dyDescent="0.2">
      <c r="A17" s="18">
        <v>8</v>
      </c>
      <c r="B17" s="18" t="s">
        <v>18</v>
      </c>
      <c r="C17" s="19">
        <v>30</v>
      </c>
      <c r="D17" s="19">
        <v>9714</v>
      </c>
      <c r="E17" s="75" t="s">
        <v>19</v>
      </c>
      <c r="F17" s="76"/>
      <c r="G17" s="20"/>
      <c r="H17" s="43"/>
      <c r="I17" s="41"/>
      <c r="J17" s="45"/>
      <c r="K17" s="43"/>
      <c r="L17" s="43"/>
      <c r="M17" s="36"/>
      <c r="N17" s="36"/>
      <c r="O17" s="36"/>
      <c r="P17" s="36"/>
      <c r="Q17" s="36"/>
      <c r="R17" s="36"/>
      <c r="S17" s="36"/>
      <c r="T17" s="36"/>
      <c r="U17" s="36"/>
    </row>
    <row r="18" spans="1:21" s="1" customFormat="1" ht="29.25" customHeight="1" x14ac:dyDescent="0.2">
      <c r="A18" s="18">
        <v>9</v>
      </c>
      <c r="B18" s="18" t="s">
        <v>18</v>
      </c>
      <c r="C18" s="19">
        <v>25</v>
      </c>
      <c r="D18" s="19">
        <v>9714</v>
      </c>
      <c r="E18" s="75" t="s">
        <v>19</v>
      </c>
      <c r="F18" s="76"/>
      <c r="G18" s="20"/>
      <c r="H18" s="43"/>
      <c r="I18" s="41"/>
      <c r="J18" s="45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</row>
    <row r="19" spans="1:21" s="1" customFormat="1" ht="29.25" customHeight="1" x14ac:dyDescent="0.2">
      <c r="A19" s="18">
        <v>10</v>
      </c>
      <c r="B19" s="18" t="s">
        <v>18</v>
      </c>
      <c r="C19" s="19">
        <v>63</v>
      </c>
      <c r="D19" s="19">
        <v>9714</v>
      </c>
      <c r="E19" s="75" t="s">
        <v>19</v>
      </c>
      <c r="F19" s="76"/>
      <c r="G19" s="20"/>
      <c r="H19" s="43"/>
      <c r="I19" s="41"/>
      <c r="J19" s="45"/>
      <c r="K19" s="43"/>
      <c r="L19" s="43"/>
      <c r="M19" s="36"/>
      <c r="N19" s="36"/>
      <c r="O19" s="36"/>
      <c r="P19" s="36"/>
      <c r="Q19" s="36"/>
      <c r="R19" s="36"/>
      <c r="S19" s="36"/>
      <c r="T19" s="36"/>
      <c r="U19" s="36"/>
    </row>
    <row r="20" spans="1:21" s="1" customFormat="1" ht="29.25" customHeight="1" x14ac:dyDescent="0.2">
      <c r="A20" s="18">
        <v>11</v>
      </c>
      <c r="B20" s="18" t="s">
        <v>18</v>
      </c>
      <c r="C20" s="19">
        <v>13</v>
      </c>
      <c r="D20" s="19">
        <v>9714</v>
      </c>
      <c r="E20" s="75" t="s">
        <v>19</v>
      </c>
      <c r="F20" s="76"/>
      <c r="G20" s="20"/>
      <c r="H20" s="43"/>
      <c r="I20" s="41"/>
      <c r="J20" s="45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</row>
    <row r="21" spans="1:21" s="1" customFormat="1" ht="29.25" customHeight="1" x14ac:dyDescent="0.2">
      <c r="A21" s="18">
        <v>12</v>
      </c>
      <c r="B21" s="18" t="s">
        <v>18</v>
      </c>
      <c r="C21" s="19">
        <v>42</v>
      </c>
      <c r="D21" s="19">
        <v>9714</v>
      </c>
      <c r="E21" s="75" t="s">
        <v>19</v>
      </c>
      <c r="F21" s="76"/>
      <c r="G21" s="20"/>
      <c r="H21" s="43"/>
      <c r="I21" s="41"/>
      <c r="J21" s="43"/>
      <c r="K21" s="43"/>
      <c r="L21" s="43"/>
      <c r="M21" s="36"/>
      <c r="N21" s="36"/>
      <c r="O21" s="36"/>
      <c r="P21" s="36"/>
      <c r="Q21" s="36"/>
      <c r="R21" s="36"/>
      <c r="S21" s="36"/>
      <c r="T21" s="36"/>
      <c r="U21" s="36"/>
    </row>
    <row r="22" spans="1:21" s="1" customFormat="1" ht="29.25" customHeight="1" x14ac:dyDescent="0.2">
      <c r="A22" s="18">
        <v>13</v>
      </c>
      <c r="B22" s="18" t="s">
        <v>18</v>
      </c>
      <c r="C22" s="19">
        <v>60</v>
      </c>
      <c r="D22" s="19">
        <v>9714</v>
      </c>
      <c r="E22" s="75" t="s">
        <v>19</v>
      </c>
      <c r="F22" s="76"/>
      <c r="G22" s="20"/>
      <c r="H22" s="43"/>
      <c r="I22" s="41"/>
      <c r="J22" s="43"/>
      <c r="K22" s="43"/>
      <c r="L22" s="43"/>
      <c r="M22" s="36"/>
      <c r="N22" s="36"/>
      <c r="O22" s="36"/>
      <c r="P22" s="36"/>
      <c r="Q22" s="36"/>
      <c r="R22" s="36"/>
      <c r="S22" s="36"/>
      <c r="T22" s="36"/>
      <c r="U22" s="36"/>
    </row>
    <row r="23" spans="1:21" s="1" customFormat="1" ht="29.25" customHeight="1" x14ac:dyDescent="0.2">
      <c r="A23" s="18">
        <v>14</v>
      </c>
      <c r="B23" s="18" t="s">
        <v>18</v>
      </c>
      <c r="C23" s="19">
        <v>40</v>
      </c>
      <c r="D23" s="19">
        <v>9714</v>
      </c>
      <c r="E23" s="75" t="s">
        <v>19</v>
      </c>
      <c r="F23" s="76"/>
      <c r="G23" s="20"/>
      <c r="H23" s="43"/>
      <c r="I23" s="41"/>
      <c r="J23" s="45"/>
      <c r="K23" s="43"/>
      <c r="L23" s="43"/>
      <c r="M23" s="36"/>
      <c r="N23" s="36"/>
      <c r="O23" s="36"/>
      <c r="P23" s="36"/>
      <c r="Q23" s="36"/>
      <c r="R23" s="36"/>
      <c r="S23" s="36"/>
      <c r="T23" s="36"/>
      <c r="U23" s="36"/>
    </row>
    <row r="24" spans="1:21" s="1" customFormat="1" ht="29.25" customHeight="1" x14ac:dyDescent="0.2">
      <c r="A24" s="18">
        <v>15</v>
      </c>
      <c r="B24" s="18" t="s">
        <v>18</v>
      </c>
      <c r="C24" s="19">
        <v>34</v>
      </c>
      <c r="D24" s="19">
        <v>9714</v>
      </c>
      <c r="E24" s="75" t="s">
        <v>19</v>
      </c>
      <c r="F24" s="76"/>
      <c r="G24" s="20"/>
      <c r="H24" s="43"/>
      <c r="I24" s="41"/>
      <c r="J24" s="45"/>
      <c r="K24" s="43"/>
      <c r="L24" s="43"/>
      <c r="M24" s="36"/>
      <c r="N24" s="36"/>
      <c r="O24" s="36"/>
      <c r="P24" s="36"/>
      <c r="Q24" s="36"/>
      <c r="R24" s="36"/>
      <c r="S24" s="36"/>
      <c r="T24" s="36"/>
      <c r="U24" s="36"/>
    </row>
    <row r="25" spans="1:21" s="1" customFormat="1" ht="29.25" customHeight="1" x14ac:dyDescent="0.2">
      <c r="A25" s="18">
        <v>16</v>
      </c>
      <c r="B25" s="18" t="s">
        <v>18</v>
      </c>
      <c r="C25" s="19">
        <v>320</v>
      </c>
      <c r="D25" s="19">
        <v>9714</v>
      </c>
      <c r="E25" s="75" t="s">
        <v>19</v>
      </c>
      <c r="F25" s="76"/>
      <c r="G25" s="20"/>
      <c r="H25" s="43"/>
      <c r="I25" s="41"/>
      <c r="J25" s="45"/>
      <c r="K25" s="43"/>
      <c r="L25" s="43"/>
      <c r="M25" s="36"/>
      <c r="N25" s="36"/>
      <c r="O25" s="36"/>
      <c r="P25" s="36"/>
      <c r="Q25" s="36"/>
      <c r="R25" s="36"/>
      <c r="S25" s="36"/>
      <c r="T25" s="36"/>
      <c r="U25" s="36"/>
    </row>
    <row r="26" spans="1:21" s="1" customFormat="1" ht="29.25" customHeight="1" x14ac:dyDescent="0.2">
      <c r="A26" s="18">
        <v>17</v>
      </c>
      <c r="B26" s="18" t="s">
        <v>18</v>
      </c>
      <c r="C26" s="19">
        <v>42</v>
      </c>
      <c r="D26" s="19">
        <v>9714</v>
      </c>
      <c r="E26" s="75" t="s">
        <v>19</v>
      </c>
      <c r="F26" s="76"/>
      <c r="G26" s="20"/>
      <c r="H26" s="45"/>
      <c r="I26" s="41"/>
      <c r="J26" s="43"/>
      <c r="K26" s="43"/>
      <c r="L26" s="43"/>
      <c r="M26" s="36"/>
      <c r="N26" s="36"/>
      <c r="O26" s="36"/>
      <c r="P26" s="36"/>
      <c r="Q26" s="36"/>
      <c r="R26" s="36"/>
      <c r="S26" s="36"/>
      <c r="T26" s="36"/>
      <c r="U26" s="36"/>
    </row>
    <row r="27" spans="1:21" s="1" customFormat="1" ht="29.25" customHeight="1" x14ac:dyDescent="0.2">
      <c r="A27" s="18">
        <v>18</v>
      </c>
      <c r="B27" s="18" t="s">
        <v>18</v>
      </c>
      <c r="C27" s="19">
        <v>54</v>
      </c>
      <c r="D27" s="19">
        <v>9714</v>
      </c>
      <c r="E27" s="75" t="s">
        <v>19</v>
      </c>
      <c r="F27" s="76"/>
      <c r="G27" s="20"/>
      <c r="H27" s="43"/>
      <c r="I27" s="41"/>
      <c r="J27" s="45"/>
      <c r="K27" s="43"/>
      <c r="L27" s="43"/>
      <c r="M27" s="36"/>
      <c r="N27" s="36"/>
      <c r="O27" s="36"/>
      <c r="P27" s="36"/>
      <c r="Q27" s="36"/>
      <c r="R27" s="36"/>
      <c r="S27" s="36"/>
      <c r="T27" s="36"/>
      <c r="U27" s="36"/>
    </row>
    <row r="28" spans="1:21" s="1" customFormat="1" ht="29.25" customHeight="1" x14ac:dyDescent="0.2">
      <c r="A28" s="18">
        <v>19</v>
      </c>
      <c r="B28" s="18" t="s">
        <v>18</v>
      </c>
      <c r="C28" s="19">
        <v>40</v>
      </c>
      <c r="D28" s="19">
        <v>9714</v>
      </c>
      <c r="E28" s="75" t="s">
        <v>19</v>
      </c>
      <c r="F28" s="76"/>
      <c r="G28" s="20"/>
      <c r="H28" s="43"/>
      <c r="I28" s="41"/>
      <c r="J28" s="45"/>
      <c r="K28" s="43"/>
      <c r="L28" s="43"/>
      <c r="M28" s="36"/>
      <c r="N28" s="36"/>
      <c r="O28" s="36"/>
      <c r="P28" s="36"/>
      <c r="Q28" s="36"/>
      <c r="R28" s="36"/>
      <c r="S28" s="36"/>
      <c r="T28" s="36"/>
      <c r="U28" s="36"/>
    </row>
    <row r="29" spans="1:21" s="1" customFormat="1" ht="29.25" customHeight="1" x14ac:dyDescent="0.2">
      <c r="A29" s="18">
        <v>20</v>
      </c>
      <c r="B29" s="18" t="s">
        <v>18</v>
      </c>
      <c r="C29" s="19">
        <v>40</v>
      </c>
      <c r="D29" s="19">
        <v>9714</v>
      </c>
      <c r="E29" s="75" t="s">
        <v>19</v>
      </c>
      <c r="F29" s="76"/>
      <c r="G29" s="20"/>
      <c r="H29" s="43"/>
      <c r="I29" s="41"/>
      <c r="J29" s="45"/>
      <c r="K29" s="43"/>
      <c r="L29" s="43"/>
      <c r="M29" s="36"/>
      <c r="N29" s="36"/>
      <c r="O29" s="36"/>
      <c r="P29" s="36"/>
      <c r="Q29" s="36"/>
      <c r="R29" s="36"/>
      <c r="S29" s="36"/>
      <c r="T29" s="36"/>
      <c r="U29" s="36"/>
    </row>
    <row r="30" spans="1:21" s="1" customFormat="1" ht="29.25" customHeight="1" x14ac:dyDescent="0.2">
      <c r="A30" s="18">
        <v>21</v>
      </c>
      <c r="B30" s="18" t="s">
        <v>18</v>
      </c>
      <c r="C30" s="19">
        <v>90</v>
      </c>
      <c r="D30" s="19">
        <v>9714</v>
      </c>
      <c r="E30" s="75" t="s">
        <v>19</v>
      </c>
      <c r="F30" s="76"/>
      <c r="G30" s="20"/>
      <c r="H30" s="43"/>
      <c r="I30" s="41"/>
      <c r="J30" s="45"/>
      <c r="K30" s="43"/>
      <c r="L30" s="43"/>
      <c r="M30" s="36"/>
      <c r="N30" s="36"/>
      <c r="O30" s="36"/>
      <c r="P30" s="36"/>
      <c r="Q30" s="36"/>
      <c r="R30" s="36"/>
      <c r="S30" s="36"/>
      <c r="T30" s="36"/>
      <c r="U30" s="36"/>
    </row>
    <row r="31" spans="1:21" s="1" customFormat="1" ht="29.25" customHeight="1" x14ac:dyDescent="0.2">
      <c r="A31" s="18">
        <v>22</v>
      </c>
      <c r="B31" s="18" t="s">
        <v>18</v>
      </c>
      <c r="C31" s="19">
        <v>90</v>
      </c>
      <c r="D31" s="19">
        <v>9714</v>
      </c>
      <c r="E31" s="75" t="s">
        <v>19</v>
      </c>
      <c r="F31" s="76"/>
      <c r="G31" s="20"/>
      <c r="H31" s="43"/>
      <c r="I31" s="41"/>
      <c r="J31" s="43"/>
      <c r="K31" s="43"/>
      <c r="L31" s="43"/>
      <c r="M31" s="36"/>
      <c r="N31" s="36"/>
      <c r="O31" s="36"/>
      <c r="P31" s="36"/>
      <c r="Q31" s="36"/>
      <c r="R31" s="36"/>
      <c r="S31" s="36"/>
      <c r="T31" s="36"/>
      <c r="U31" s="36"/>
    </row>
    <row r="32" spans="1:21" s="1" customFormat="1" ht="29.25" customHeight="1" x14ac:dyDescent="0.2">
      <c r="A32" s="18">
        <v>23</v>
      </c>
      <c r="B32" s="18" t="s">
        <v>18</v>
      </c>
      <c r="C32" s="19">
        <v>90</v>
      </c>
      <c r="D32" s="19">
        <v>9714</v>
      </c>
      <c r="E32" s="75" t="s">
        <v>19</v>
      </c>
      <c r="F32" s="76"/>
      <c r="G32" s="20"/>
      <c r="H32" s="43"/>
      <c r="I32" s="41"/>
      <c r="J32" s="45"/>
      <c r="K32" s="43"/>
      <c r="L32" s="43"/>
      <c r="M32" s="36"/>
      <c r="N32" s="36"/>
      <c r="O32" s="36"/>
      <c r="P32" s="36"/>
      <c r="Q32" s="36"/>
      <c r="R32" s="36"/>
      <c r="S32" s="36"/>
      <c r="T32" s="36"/>
      <c r="U32" s="36"/>
    </row>
    <row r="33" spans="1:21" s="1" customFormat="1" ht="29.25" customHeight="1" x14ac:dyDescent="0.2">
      <c r="A33" s="18">
        <v>24</v>
      </c>
      <c r="B33" s="18" t="s">
        <v>18</v>
      </c>
      <c r="C33" s="19">
        <v>90</v>
      </c>
      <c r="D33" s="19">
        <v>9714</v>
      </c>
      <c r="E33" s="75" t="s">
        <v>19</v>
      </c>
      <c r="F33" s="76"/>
      <c r="G33" s="20"/>
      <c r="H33" s="43"/>
      <c r="I33" s="41"/>
      <c r="J33" s="45"/>
      <c r="K33" s="43"/>
      <c r="L33" s="43"/>
      <c r="M33" s="36"/>
      <c r="N33" s="36"/>
      <c r="O33" s="36"/>
      <c r="P33" s="36"/>
      <c r="Q33" s="36"/>
      <c r="R33" s="36"/>
      <c r="S33" s="36"/>
      <c r="T33" s="36"/>
      <c r="U33" s="36"/>
    </row>
    <row r="34" spans="1:21" s="1" customFormat="1" ht="29.25" customHeight="1" x14ac:dyDescent="0.2">
      <c r="A34" s="18">
        <v>25</v>
      </c>
      <c r="B34" s="18" t="s">
        <v>18</v>
      </c>
      <c r="C34" s="19">
        <v>90</v>
      </c>
      <c r="D34" s="19">
        <v>9714</v>
      </c>
      <c r="E34" s="75" t="s">
        <v>19</v>
      </c>
      <c r="F34" s="76"/>
      <c r="G34" s="20"/>
      <c r="H34" s="43"/>
      <c r="I34" s="41"/>
      <c r="J34" s="45"/>
      <c r="K34" s="43"/>
      <c r="L34" s="43"/>
      <c r="M34" s="36"/>
      <c r="N34" s="36"/>
      <c r="O34" s="36"/>
      <c r="P34" s="36"/>
      <c r="Q34" s="36"/>
      <c r="R34" s="36"/>
      <c r="S34" s="36"/>
      <c r="T34" s="36"/>
      <c r="U34" s="36"/>
    </row>
    <row r="35" spans="1:21" s="1" customFormat="1" ht="29.25" customHeight="1" x14ac:dyDescent="0.2">
      <c r="A35" s="18">
        <v>26</v>
      </c>
      <c r="B35" s="18" t="s">
        <v>18</v>
      </c>
      <c r="C35" s="19">
        <v>90</v>
      </c>
      <c r="D35" s="19">
        <v>9714</v>
      </c>
      <c r="E35" s="75" t="s">
        <v>19</v>
      </c>
      <c r="F35" s="76"/>
      <c r="G35" s="20"/>
      <c r="H35" s="43"/>
      <c r="I35" s="41"/>
      <c r="J35" s="45"/>
      <c r="K35" s="43"/>
      <c r="L35" s="43"/>
      <c r="M35" s="36"/>
      <c r="N35" s="36"/>
      <c r="O35" s="36"/>
      <c r="P35" s="36"/>
      <c r="Q35" s="36"/>
      <c r="R35" s="36"/>
      <c r="S35" s="36"/>
      <c r="T35" s="36"/>
      <c r="U35" s="36"/>
    </row>
    <row r="36" spans="1:21" s="1" customFormat="1" ht="29.25" customHeight="1" x14ac:dyDescent="0.2">
      <c r="A36" s="18">
        <v>27</v>
      </c>
      <c r="B36" s="18" t="s">
        <v>18</v>
      </c>
      <c r="C36" s="19">
        <v>90</v>
      </c>
      <c r="D36" s="19">
        <v>9714</v>
      </c>
      <c r="E36" s="75" t="s">
        <v>19</v>
      </c>
      <c r="F36" s="76"/>
      <c r="G36" s="20"/>
      <c r="H36" s="43"/>
      <c r="I36" s="41"/>
      <c r="J36" s="45"/>
      <c r="K36" s="43"/>
      <c r="L36" s="43"/>
      <c r="M36" s="36"/>
      <c r="N36" s="36"/>
      <c r="O36" s="36"/>
      <c r="P36" s="36"/>
      <c r="Q36" s="36"/>
      <c r="R36" s="36"/>
      <c r="S36" s="36"/>
      <c r="T36" s="36"/>
      <c r="U36" s="36"/>
    </row>
    <row r="37" spans="1:21" s="1" customFormat="1" ht="29.25" customHeight="1" x14ac:dyDescent="0.2">
      <c r="A37" s="18">
        <v>28</v>
      </c>
      <c r="B37" s="18" t="s">
        <v>18</v>
      </c>
      <c r="C37" s="19">
        <v>90</v>
      </c>
      <c r="D37" s="19">
        <v>9714</v>
      </c>
      <c r="E37" s="75" t="s">
        <v>19</v>
      </c>
      <c r="F37" s="76"/>
      <c r="G37" s="20"/>
      <c r="H37" s="43"/>
      <c r="I37" s="41"/>
      <c r="J37" s="43"/>
      <c r="K37" s="43"/>
      <c r="L37" s="43"/>
      <c r="M37" s="36"/>
      <c r="N37" s="36"/>
      <c r="O37" s="36"/>
      <c r="P37" s="36"/>
      <c r="Q37" s="36"/>
      <c r="R37" s="36"/>
      <c r="S37" s="36"/>
      <c r="T37" s="36"/>
      <c r="U37" s="36"/>
    </row>
    <row r="38" spans="1:21" s="1" customFormat="1" ht="29.25" customHeight="1" x14ac:dyDescent="0.2">
      <c r="A38" s="18">
        <v>29</v>
      </c>
      <c r="B38" s="18" t="s">
        <v>18</v>
      </c>
      <c r="C38" s="19">
        <v>90</v>
      </c>
      <c r="D38" s="19">
        <v>9714</v>
      </c>
      <c r="E38" s="75" t="s">
        <v>19</v>
      </c>
      <c r="F38" s="76"/>
      <c r="G38" s="20"/>
      <c r="H38" s="43"/>
      <c r="I38" s="41"/>
      <c r="J38" s="43"/>
      <c r="K38" s="43"/>
      <c r="L38" s="43"/>
      <c r="M38" s="36"/>
      <c r="N38" s="36"/>
      <c r="O38" s="36"/>
      <c r="P38" s="36"/>
      <c r="Q38" s="36"/>
      <c r="R38" s="36"/>
      <c r="S38" s="36"/>
      <c r="T38" s="36"/>
      <c r="U38" s="36"/>
    </row>
    <row r="39" spans="1:21" s="1" customFormat="1" ht="29.25" customHeight="1" x14ac:dyDescent="0.2">
      <c r="A39" s="18">
        <v>30</v>
      </c>
      <c r="B39" s="18" t="s">
        <v>18</v>
      </c>
      <c r="C39" s="19">
        <v>32</v>
      </c>
      <c r="D39" s="19">
        <v>9714</v>
      </c>
      <c r="E39" s="75" t="s">
        <v>19</v>
      </c>
      <c r="F39" s="76"/>
      <c r="G39" s="20"/>
      <c r="H39" s="43"/>
      <c r="I39" s="41"/>
      <c r="J39" s="45"/>
      <c r="K39" s="43"/>
      <c r="L39" s="43"/>
      <c r="M39" s="36"/>
      <c r="N39" s="36"/>
      <c r="O39" s="36"/>
      <c r="P39" s="36"/>
      <c r="Q39" s="36"/>
      <c r="R39" s="36"/>
      <c r="S39" s="36"/>
      <c r="T39" s="36"/>
      <c r="U39" s="36"/>
    </row>
    <row r="40" spans="1:21" s="1" customFormat="1" ht="29.25" customHeight="1" x14ac:dyDescent="0.2">
      <c r="A40" s="18">
        <v>31</v>
      </c>
      <c r="B40" s="18" t="s">
        <v>18</v>
      </c>
      <c r="C40" s="19">
        <v>90</v>
      </c>
      <c r="D40" s="19">
        <v>9714</v>
      </c>
      <c r="E40" s="75" t="s">
        <v>19</v>
      </c>
      <c r="F40" s="76"/>
      <c r="G40" s="20"/>
      <c r="H40" s="43"/>
      <c r="I40" s="41"/>
      <c r="J40" s="45"/>
      <c r="K40" s="43"/>
      <c r="L40" s="43"/>
      <c r="M40" s="36"/>
      <c r="N40" s="36"/>
      <c r="O40" s="36"/>
      <c r="P40" s="36"/>
      <c r="Q40" s="36"/>
      <c r="R40" s="36"/>
      <c r="S40" s="36"/>
      <c r="T40" s="36"/>
      <c r="U40" s="36"/>
    </row>
    <row r="41" spans="1:21" s="1" customFormat="1" ht="29.25" customHeight="1" x14ac:dyDescent="0.2">
      <c r="A41" s="18">
        <v>32</v>
      </c>
      <c r="B41" s="18" t="s">
        <v>18</v>
      </c>
      <c r="C41" s="19">
        <v>40</v>
      </c>
      <c r="D41" s="19">
        <v>9714</v>
      </c>
      <c r="E41" s="75" t="s">
        <v>19</v>
      </c>
      <c r="F41" s="76"/>
      <c r="G41" s="20"/>
      <c r="H41" s="43"/>
      <c r="I41" s="41"/>
      <c r="J41" s="45"/>
      <c r="K41" s="43"/>
      <c r="L41" s="43"/>
      <c r="M41" s="36"/>
      <c r="N41" s="36"/>
      <c r="O41" s="36"/>
      <c r="P41" s="36"/>
      <c r="Q41" s="36"/>
      <c r="R41" s="36"/>
      <c r="S41" s="36"/>
      <c r="T41" s="36"/>
      <c r="U41" s="36"/>
    </row>
    <row r="42" spans="1:21" s="1" customFormat="1" ht="29.25" customHeight="1" x14ac:dyDescent="0.2">
      <c r="A42" s="18">
        <v>33</v>
      </c>
      <c r="B42" s="18" t="s">
        <v>18</v>
      </c>
      <c r="C42" s="19">
        <v>110</v>
      </c>
      <c r="D42" s="19">
        <v>9714</v>
      </c>
      <c r="E42" s="75" t="s">
        <v>19</v>
      </c>
      <c r="F42" s="76"/>
      <c r="G42" s="20"/>
      <c r="H42" s="43"/>
      <c r="I42" s="41"/>
      <c r="J42" s="45"/>
      <c r="K42" s="43"/>
      <c r="L42" s="43"/>
      <c r="M42" s="36"/>
      <c r="N42" s="36"/>
      <c r="O42" s="36"/>
      <c r="P42" s="36"/>
      <c r="Q42" s="36"/>
      <c r="R42" s="36"/>
      <c r="S42" s="36"/>
      <c r="T42" s="36"/>
      <c r="U42" s="36"/>
    </row>
    <row r="43" spans="1:21" s="1" customFormat="1" ht="29.25" customHeight="1" x14ac:dyDescent="0.2">
      <c r="A43" s="18">
        <v>34</v>
      </c>
      <c r="B43" s="18" t="s">
        <v>18</v>
      </c>
      <c r="C43" s="19">
        <v>40</v>
      </c>
      <c r="D43" s="19">
        <v>9714</v>
      </c>
      <c r="E43" s="75" t="s">
        <v>19</v>
      </c>
      <c r="F43" s="76"/>
      <c r="G43" s="20"/>
      <c r="H43" s="43"/>
      <c r="I43" s="41"/>
      <c r="J43" s="43"/>
      <c r="K43" s="43"/>
      <c r="L43" s="43"/>
      <c r="M43" s="36"/>
      <c r="N43" s="36"/>
      <c r="O43" s="36"/>
      <c r="P43" s="36"/>
      <c r="Q43" s="36"/>
      <c r="R43" s="36"/>
      <c r="S43" s="36"/>
      <c r="T43" s="36"/>
      <c r="U43" s="36"/>
    </row>
    <row r="44" spans="1:21" s="1" customFormat="1" ht="29.25" customHeight="1" x14ac:dyDescent="0.2">
      <c r="A44" s="18">
        <v>35</v>
      </c>
      <c r="B44" s="18" t="s">
        <v>18</v>
      </c>
      <c r="C44" s="19">
        <v>30</v>
      </c>
      <c r="D44" s="19">
        <v>9714</v>
      </c>
      <c r="E44" s="75" t="s">
        <v>19</v>
      </c>
      <c r="F44" s="76"/>
      <c r="G44" s="20"/>
      <c r="H44" s="43"/>
      <c r="I44" s="41"/>
      <c r="J44" s="45"/>
      <c r="K44" s="43"/>
      <c r="L44" s="43"/>
      <c r="M44" s="36"/>
      <c r="N44" s="36"/>
      <c r="O44" s="36"/>
      <c r="P44" s="36"/>
      <c r="Q44" s="36"/>
      <c r="R44" s="36"/>
      <c r="S44" s="36"/>
      <c r="T44" s="36"/>
      <c r="U44" s="36"/>
    </row>
    <row r="45" spans="1:21" s="1" customFormat="1" ht="29.25" customHeight="1" x14ac:dyDescent="0.2">
      <c r="A45" s="18">
        <v>36</v>
      </c>
      <c r="B45" s="18" t="s">
        <v>18</v>
      </c>
      <c r="C45" s="19">
        <v>170</v>
      </c>
      <c r="D45" s="19">
        <v>9714</v>
      </c>
      <c r="E45" s="75" t="s">
        <v>19</v>
      </c>
      <c r="F45" s="76"/>
      <c r="G45" s="20"/>
      <c r="H45" s="45"/>
      <c r="I45" s="41"/>
      <c r="J45" s="43"/>
      <c r="K45" s="43"/>
      <c r="L45" s="43"/>
      <c r="M45" s="36"/>
      <c r="N45" s="36"/>
      <c r="O45" s="36"/>
      <c r="P45" s="36"/>
      <c r="Q45" s="36"/>
      <c r="R45" s="36"/>
      <c r="S45" s="36"/>
      <c r="T45" s="36"/>
      <c r="U45" s="36"/>
    </row>
    <row r="46" spans="1:21" s="1" customFormat="1" ht="29.25" customHeight="1" x14ac:dyDescent="0.2">
      <c r="A46" s="18">
        <v>37</v>
      </c>
      <c r="B46" s="18" t="s">
        <v>18</v>
      </c>
      <c r="C46" s="19">
        <v>84</v>
      </c>
      <c r="D46" s="19">
        <v>9714</v>
      </c>
      <c r="E46" s="75" t="s">
        <v>19</v>
      </c>
      <c r="F46" s="76"/>
      <c r="G46" s="20"/>
      <c r="H46" s="43"/>
      <c r="I46" s="41"/>
      <c r="J46" s="45"/>
      <c r="K46" s="43"/>
      <c r="L46" s="43"/>
      <c r="M46" s="36"/>
      <c r="N46" s="36"/>
      <c r="O46" s="36"/>
      <c r="P46" s="36"/>
      <c r="Q46" s="36"/>
      <c r="R46" s="36"/>
      <c r="S46" s="36"/>
      <c r="T46" s="36"/>
      <c r="U46" s="36"/>
    </row>
    <row r="47" spans="1:21" s="1" customFormat="1" ht="29.25" customHeight="1" x14ac:dyDescent="0.2">
      <c r="A47" s="18">
        <v>38</v>
      </c>
      <c r="B47" s="18" t="s">
        <v>18</v>
      </c>
      <c r="C47" s="19">
        <v>80</v>
      </c>
      <c r="D47" s="19">
        <v>9714</v>
      </c>
      <c r="E47" s="75" t="s">
        <v>19</v>
      </c>
      <c r="F47" s="76"/>
      <c r="G47" s="20"/>
      <c r="H47" s="43"/>
      <c r="I47" s="41"/>
      <c r="J47" s="45"/>
      <c r="K47" s="43"/>
      <c r="L47" s="43"/>
      <c r="M47" s="36"/>
      <c r="N47" s="36"/>
      <c r="O47" s="36"/>
      <c r="P47" s="36"/>
      <c r="Q47" s="36"/>
      <c r="R47" s="36"/>
      <c r="S47" s="36"/>
      <c r="T47" s="36"/>
      <c r="U47" s="36"/>
    </row>
    <row r="48" spans="1:21" s="1" customFormat="1" ht="29.25" customHeight="1" x14ac:dyDescent="0.2">
      <c r="A48" s="18">
        <v>39</v>
      </c>
      <c r="B48" s="18" t="s">
        <v>18</v>
      </c>
      <c r="C48" s="19">
        <v>110</v>
      </c>
      <c r="D48" s="19">
        <v>9714</v>
      </c>
      <c r="E48" s="75" t="s">
        <v>19</v>
      </c>
      <c r="F48" s="76"/>
      <c r="G48" s="20"/>
      <c r="H48" s="43"/>
      <c r="I48" s="41"/>
      <c r="J48" s="45"/>
      <c r="K48" s="43"/>
      <c r="L48" s="43"/>
      <c r="M48" s="36"/>
      <c r="N48" s="36"/>
      <c r="O48" s="36"/>
      <c r="P48" s="36"/>
      <c r="Q48" s="36"/>
      <c r="R48" s="36"/>
      <c r="S48" s="36"/>
      <c r="T48" s="36"/>
      <c r="U48" s="36"/>
    </row>
    <row r="49" spans="1:21" s="1" customFormat="1" ht="29.25" customHeight="1" x14ac:dyDescent="0.2">
      <c r="A49" s="18">
        <v>40</v>
      </c>
      <c r="B49" s="18" t="s">
        <v>18</v>
      </c>
      <c r="C49" s="19">
        <v>70</v>
      </c>
      <c r="D49" s="19">
        <v>9714</v>
      </c>
      <c r="E49" s="75" t="s">
        <v>19</v>
      </c>
      <c r="F49" s="76"/>
      <c r="G49" s="20"/>
      <c r="H49" s="43"/>
      <c r="I49" s="41"/>
      <c r="J49" s="45"/>
      <c r="K49" s="43"/>
      <c r="L49" s="43"/>
      <c r="M49" s="36"/>
      <c r="N49" s="36"/>
      <c r="O49" s="36"/>
      <c r="P49" s="36"/>
      <c r="Q49" s="36"/>
      <c r="R49" s="36"/>
      <c r="S49" s="36"/>
      <c r="T49" s="36"/>
      <c r="U49" s="36"/>
    </row>
    <row r="50" spans="1:21" s="1" customFormat="1" ht="29.25" customHeight="1" x14ac:dyDescent="0.2">
      <c r="A50" s="18">
        <v>41</v>
      </c>
      <c r="B50" s="18" t="s">
        <v>18</v>
      </c>
      <c r="C50" s="19">
        <v>34</v>
      </c>
      <c r="D50" s="19">
        <v>9714</v>
      </c>
      <c r="E50" s="75" t="s">
        <v>19</v>
      </c>
      <c r="F50" s="76"/>
      <c r="G50" s="20"/>
      <c r="H50" s="43"/>
      <c r="I50" s="41"/>
      <c r="J50" s="43"/>
      <c r="K50" s="43"/>
      <c r="L50" s="43"/>
      <c r="M50" s="36"/>
      <c r="N50" s="36"/>
      <c r="O50" s="36"/>
      <c r="P50" s="36"/>
      <c r="Q50" s="36"/>
      <c r="R50" s="36"/>
      <c r="S50" s="36"/>
      <c r="T50" s="36"/>
      <c r="U50" s="36"/>
    </row>
    <row r="51" spans="1:21" s="1" customFormat="1" ht="29.25" customHeight="1" x14ac:dyDescent="0.2">
      <c r="A51" s="18">
        <v>42</v>
      </c>
      <c r="B51" s="18" t="s">
        <v>18</v>
      </c>
      <c r="C51" s="19">
        <v>80</v>
      </c>
      <c r="D51" s="19">
        <v>9714</v>
      </c>
      <c r="E51" s="75" t="s">
        <v>19</v>
      </c>
      <c r="F51" s="76"/>
      <c r="G51" s="20"/>
      <c r="H51" s="43"/>
      <c r="I51" s="41"/>
      <c r="J51" s="45"/>
      <c r="K51" s="43"/>
      <c r="L51" s="43"/>
      <c r="M51" s="36"/>
      <c r="N51" s="36"/>
      <c r="O51" s="36"/>
      <c r="P51" s="36"/>
      <c r="Q51" s="36"/>
      <c r="R51" s="36"/>
      <c r="S51" s="36"/>
      <c r="T51" s="36"/>
      <c r="U51" s="36"/>
    </row>
    <row r="52" spans="1:21" s="1" customFormat="1" ht="29.25" customHeight="1" x14ac:dyDescent="0.2">
      <c r="A52" s="18">
        <v>43</v>
      </c>
      <c r="B52" s="18" t="s">
        <v>18</v>
      </c>
      <c r="C52" s="19">
        <v>70</v>
      </c>
      <c r="D52" s="19">
        <v>9714</v>
      </c>
      <c r="E52" s="75" t="s">
        <v>19</v>
      </c>
      <c r="F52" s="76"/>
      <c r="G52" s="20"/>
      <c r="H52" s="43"/>
      <c r="I52" s="41"/>
      <c r="J52" s="45"/>
      <c r="K52" s="43"/>
      <c r="L52" s="43"/>
      <c r="M52" s="36"/>
      <c r="N52" s="36"/>
      <c r="O52" s="36"/>
      <c r="P52" s="36"/>
      <c r="Q52" s="36"/>
      <c r="R52" s="36"/>
      <c r="S52" s="36"/>
      <c r="T52" s="36"/>
      <c r="U52" s="36"/>
    </row>
    <row r="53" spans="1:21" s="1" customFormat="1" ht="29.25" customHeight="1" x14ac:dyDescent="0.2">
      <c r="A53" s="18">
        <v>44</v>
      </c>
      <c r="B53" s="18" t="s">
        <v>18</v>
      </c>
      <c r="C53" s="19">
        <v>650</v>
      </c>
      <c r="D53" s="19">
        <v>9714</v>
      </c>
      <c r="E53" s="75" t="s">
        <v>19</v>
      </c>
      <c r="F53" s="76"/>
      <c r="G53" s="20"/>
      <c r="H53" s="43"/>
      <c r="I53" s="41"/>
      <c r="J53" s="45"/>
      <c r="K53" s="43"/>
      <c r="L53" s="43"/>
      <c r="M53" s="36"/>
      <c r="N53" s="36"/>
      <c r="O53" s="36"/>
      <c r="P53" s="36"/>
      <c r="Q53" s="36"/>
      <c r="R53" s="36"/>
      <c r="S53" s="36"/>
      <c r="T53" s="36"/>
      <c r="U53" s="36"/>
    </row>
    <row r="54" spans="1:21" s="1" customFormat="1" ht="29.25" customHeight="1" x14ac:dyDescent="0.2">
      <c r="A54" s="18">
        <v>45</v>
      </c>
      <c r="B54" s="18" t="s">
        <v>18</v>
      </c>
      <c r="C54" s="19">
        <v>30</v>
      </c>
      <c r="D54" s="19">
        <v>9714</v>
      </c>
      <c r="E54" s="75" t="s">
        <v>19</v>
      </c>
      <c r="F54" s="76"/>
      <c r="G54" s="20"/>
      <c r="H54" s="43"/>
      <c r="I54" s="41"/>
      <c r="J54" s="45"/>
      <c r="K54" s="43"/>
      <c r="L54" s="43"/>
      <c r="M54" s="36"/>
      <c r="N54" s="36"/>
      <c r="O54" s="36"/>
      <c r="P54" s="36"/>
      <c r="Q54" s="36"/>
      <c r="R54" s="36"/>
      <c r="S54" s="36"/>
      <c r="T54" s="36"/>
      <c r="U54" s="36"/>
    </row>
    <row r="55" spans="1:21" s="1" customFormat="1" ht="29.25" customHeight="1" x14ac:dyDescent="0.2">
      <c r="A55" s="18">
        <v>46</v>
      </c>
      <c r="B55" s="18" t="s">
        <v>18</v>
      </c>
      <c r="C55" s="19">
        <v>45</v>
      </c>
      <c r="D55" s="19">
        <v>9714</v>
      </c>
      <c r="E55" s="75" t="s">
        <v>19</v>
      </c>
      <c r="F55" s="76"/>
      <c r="G55" s="20"/>
      <c r="H55" s="43"/>
      <c r="I55" s="41"/>
      <c r="J55" s="45"/>
      <c r="K55" s="43"/>
      <c r="L55" s="43"/>
      <c r="M55" s="36"/>
      <c r="N55" s="36"/>
      <c r="O55" s="36"/>
      <c r="P55" s="36"/>
      <c r="Q55" s="36"/>
      <c r="R55" s="36"/>
      <c r="S55" s="36"/>
      <c r="T55" s="36"/>
      <c r="U55" s="36"/>
    </row>
    <row r="56" spans="1:21" s="42" customFormat="1" x14ac:dyDescent="0.25">
      <c r="A56" s="36">
        <v>46</v>
      </c>
      <c r="B56" s="37"/>
      <c r="C56" s="38">
        <f>SUM(C10:C55)</f>
        <v>3648</v>
      </c>
      <c r="D56" s="38">
        <f>SUM(D10:D55)</f>
        <v>446844</v>
      </c>
      <c r="E56" s="39"/>
      <c r="F56" s="36"/>
      <c r="G56" s="36"/>
      <c r="H56" s="40"/>
      <c r="I56" s="41"/>
      <c r="J56" s="40"/>
      <c r="K56" s="40"/>
      <c r="L56" s="40"/>
    </row>
    <row r="57" spans="1:21" s="40" customFormat="1" x14ac:dyDescent="0.25">
      <c r="A57" s="43"/>
      <c r="B57" s="44"/>
      <c r="C57" s="45"/>
      <c r="D57" s="45"/>
      <c r="E57" s="46"/>
      <c r="F57" s="43"/>
      <c r="G57" s="43"/>
    </row>
    <row r="58" spans="1:21" s="40" customFormat="1" x14ac:dyDescent="0.25">
      <c r="A58" s="51">
        <f>A56+'03 25'!A64+'02 25'!A29+'01 25'!A44</f>
        <v>153</v>
      </c>
      <c r="B58" s="43"/>
      <c r="C58" s="52">
        <f>C56+'03 25'!C64+'02 25'!C29+'01 25'!C44</f>
        <v>14303</v>
      </c>
      <c r="D58" s="53">
        <f>D56+'03 25'!D64+'02 25'!D29+'01 25'!D44</f>
        <v>1486242</v>
      </c>
      <c r="E58" s="46"/>
      <c r="F58" s="43"/>
      <c r="G58" s="43"/>
    </row>
    <row r="59" spans="1:21" s="40" customFormat="1" x14ac:dyDescent="0.25">
      <c r="A59" s="43"/>
      <c r="B59" s="44"/>
      <c r="C59" s="43"/>
      <c r="D59" s="43"/>
      <c r="E59" s="46"/>
      <c r="F59" s="43"/>
      <c r="G59" s="43"/>
    </row>
    <row r="60" spans="1:21" s="42" customFormat="1" x14ac:dyDescent="0.25">
      <c r="A60" s="36"/>
      <c r="B60" s="47"/>
      <c r="C60" s="36"/>
      <c r="D60" s="36"/>
      <c r="E60" s="39"/>
      <c r="F60" s="36"/>
      <c r="G60" s="36"/>
      <c r="H60" s="40"/>
      <c r="I60" s="40"/>
      <c r="J60" s="40"/>
      <c r="K60" s="40"/>
      <c r="L60" s="40"/>
    </row>
    <row r="61" spans="1:21" s="42" customFormat="1" x14ac:dyDescent="0.25">
      <c r="A61" s="36"/>
      <c r="B61" s="47"/>
      <c r="C61" s="36"/>
      <c r="D61" s="36"/>
      <c r="E61" s="39"/>
      <c r="F61" s="36"/>
      <c r="G61" s="36"/>
      <c r="H61" s="40"/>
      <c r="I61" s="40"/>
      <c r="J61" s="40"/>
      <c r="K61" s="40"/>
      <c r="L61" s="40"/>
    </row>
    <row r="62" spans="1:21" s="42" customFormat="1" x14ac:dyDescent="0.25">
      <c r="A62" s="36"/>
      <c r="B62" s="47"/>
      <c r="C62" s="36"/>
      <c r="D62" s="36"/>
      <c r="E62" s="39"/>
      <c r="F62" s="36"/>
      <c r="G62" s="36"/>
      <c r="H62" s="40"/>
      <c r="I62" s="40"/>
      <c r="J62" s="40"/>
      <c r="K62" s="40"/>
      <c r="L62" s="40"/>
    </row>
    <row r="63" spans="1:21" s="42" customFormat="1" x14ac:dyDescent="0.25">
      <c r="A63" s="36"/>
      <c r="B63" s="47"/>
      <c r="C63" s="36"/>
      <c r="D63" s="36"/>
      <c r="E63" s="39"/>
      <c r="F63" s="36"/>
      <c r="G63" s="36"/>
      <c r="H63" s="40"/>
      <c r="I63" s="40"/>
      <c r="J63" s="40"/>
      <c r="K63" s="40"/>
      <c r="L63" s="40"/>
    </row>
  </sheetData>
  <mergeCells count="49">
    <mergeCell ref="E12:F12"/>
    <mergeCell ref="A1:G1"/>
    <mergeCell ref="A7:G7"/>
    <mergeCell ref="E9:F9"/>
    <mergeCell ref="E10:F10"/>
    <mergeCell ref="E11:F11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36:F36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48:F48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55:F55"/>
    <mergeCell ref="E49:F49"/>
    <mergeCell ref="E50:F50"/>
    <mergeCell ref="E51:F51"/>
    <mergeCell ref="E52:F52"/>
    <mergeCell ref="E53:F53"/>
    <mergeCell ref="E54:F54"/>
  </mergeCells>
  <pageMargins left="0.31496062992125984" right="0.31496062992125984" top="0.74803149606299213" bottom="0.74803149606299213" header="0.31496062992125984" footer="0.31496062992125984"/>
  <pageSetup paperSize="9" scale="85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2"/>
  <sheetViews>
    <sheetView zoomScaleNormal="100" workbookViewId="0">
      <selection activeCell="K10" sqref="K10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style="40" customWidth="1"/>
    <col min="9" max="9" width="10.7109375" style="40" customWidth="1"/>
    <col min="10" max="10" width="11.5703125" style="40" customWidth="1"/>
    <col min="11" max="11" width="12.5703125" style="40" customWidth="1"/>
    <col min="12" max="12" width="9.140625" style="40"/>
    <col min="13" max="21" width="9.140625" style="42"/>
  </cols>
  <sheetData>
    <row r="1" spans="1:21" s="1" customFormat="1" ht="45.75" customHeight="1" x14ac:dyDescent="0.25">
      <c r="A1" s="77" t="s">
        <v>28</v>
      </c>
      <c r="B1" s="77"/>
      <c r="C1" s="77"/>
      <c r="D1" s="77"/>
      <c r="E1" s="77"/>
      <c r="F1" s="77"/>
      <c r="G1" s="77"/>
      <c r="H1" s="43"/>
      <c r="I1" s="43"/>
      <c r="J1" s="43"/>
      <c r="K1" s="43"/>
      <c r="L1" s="43"/>
      <c r="M1" s="36"/>
      <c r="N1" s="36"/>
      <c r="O1" s="36"/>
      <c r="P1" s="36"/>
      <c r="Q1" s="36"/>
      <c r="R1" s="36"/>
      <c r="S1" s="36"/>
      <c r="T1" s="36"/>
      <c r="U1" s="36"/>
    </row>
    <row r="2" spans="1:21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 s="43"/>
      <c r="I2" s="43"/>
      <c r="J2" s="43"/>
      <c r="K2" s="43"/>
      <c r="L2" s="43"/>
      <c r="M2" s="36"/>
      <c r="N2" s="36"/>
      <c r="O2" s="36"/>
      <c r="P2" s="36"/>
      <c r="Q2" s="36"/>
      <c r="R2" s="36"/>
      <c r="S2" s="36"/>
      <c r="T2" s="36"/>
      <c r="U2" s="36"/>
    </row>
    <row r="3" spans="1:21" s="6" customFormat="1" ht="60" x14ac:dyDescent="0.25">
      <c r="A3" s="60" t="s">
        <v>4</v>
      </c>
      <c r="B3" s="5" t="s">
        <v>5</v>
      </c>
      <c r="C3" s="60" t="s">
        <v>6</v>
      </c>
      <c r="D3" s="60" t="s">
        <v>7</v>
      </c>
      <c r="E3" s="60" t="s">
        <v>8</v>
      </c>
      <c r="F3" s="60" t="s">
        <v>9</v>
      </c>
      <c r="G3" s="60" t="s">
        <v>10</v>
      </c>
      <c r="H3" s="48" t="s">
        <v>6</v>
      </c>
      <c r="I3" s="48" t="s">
        <v>7</v>
      </c>
      <c r="J3" s="59" t="s">
        <v>8</v>
      </c>
      <c r="K3" s="48" t="s">
        <v>9</v>
      </c>
      <c r="L3" s="48"/>
      <c r="M3" s="49"/>
      <c r="N3" s="49"/>
      <c r="O3" s="49"/>
      <c r="P3" s="49"/>
      <c r="Q3" s="49"/>
      <c r="R3" s="49"/>
      <c r="S3" s="49"/>
      <c r="T3" s="49"/>
      <c r="U3" s="49"/>
    </row>
    <row r="4" spans="1:21" s="1" customFormat="1" ht="39" customHeight="1" x14ac:dyDescent="0.25">
      <c r="A4" s="7">
        <v>1</v>
      </c>
      <c r="B4" s="8" t="s">
        <v>11</v>
      </c>
      <c r="C4" s="10">
        <v>38</v>
      </c>
      <c r="D4" s="10">
        <v>5</v>
      </c>
      <c r="E4" s="10">
        <v>25</v>
      </c>
      <c r="F4" s="10">
        <v>11</v>
      </c>
      <c r="G4" s="9" t="s">
        <v>12</v>
      </c>
      <c r="H4" s="54">
        <f>C4+'04 25'!C4+'03 25'!C4+'02 25'!C4+'01 25'!C4</f>
        <v>258</v>
      </c>
      <c r="I4" s="57">
        <f>D4+'04 25'!D4+'03 25'!D4+'02 25'!D4+'01 25'!D4</f>
        <v>10</v>
      </c>
      <c r="J4" s="55">
        <f>E4+'04 25'!E4+'03 25'!E4+'02 25'!E4+'01 25'!E4</f>
        <v>178</v>
      </c>
      <c r="K4" s="45">
        <f>F4+'04 25'!F4+'03 25'!F4+'02 25'!F4+'01 25'!F4</f>
        <v>164</v>
      </c>
      <c r="L4" s="43"/>
      <c r="M4" s="36"/>
      <c r="N4" s="36"/>
      <c r="O4" s="36"/>
      <c r="P4" s="36"/>
      <c r="Q4" s="36"/>
      <c r="R4" s="36"/>
      <c r="S4" s="36"/>
      <c r="T4" s="36"/>
      <c r="U4" s="36"/>
    </row>
    <row r="5" spans="1:21" s="1" customFormat="1" ht="39" customHeight="1" x14ac:dyDescent="0.25">
      <c r="A5" s="7">
        <v>2</v>
      </c>
      <c r="B5" s="8" t="s">
        <v>13</v>
      </c>
      <c r="C5" s="10">
        <v>3227</v>
      </c>
      <c r="D5" s="10">
        <v>75</v>
      </c>
      <c r="E5" s="10">
        <v>1832</v>
      </c>
      <c r="F5" s="10">
        <v>2003</v>
      </c>
      <c r="G5" s="9" t="s">
        <v>12</v>
      </c>
      <c r="H5" s="54">
        <f>C5+'04 25'!C5+'03 25'!C5+'02 25'!C5+'01 25'!C5</f>
        <v>28576</v>
      </c>
      <c r="I5" s="57">
        <f>D5+'04 25'!D5+'03 25'!D5+'02 25'!D5+'01 25'!D5</f>
        <v>499</v>
      </c>
      <c r="J5" s="52">
        <f>E5+'04 25'!E5+'03 25'!E5+'02 25'!E5+'01 25'!E5</f>
        <v>16135</v>
      </c>
      <c r="K5" s="45">
        <f>F5+'04 25'!F5+'03 25'!F5+'02 25'!F5+'01 25'!F5</f>
        <v>12733.7</v>
      </c>
      <c r="L5" s="43"/>
      <c r="M5" s="36"/>
      <c r="N5" s="36"/>
      <c r="O5" s="36"/>
      <c r="P5" s="36"/>
      <c r="Q5" s="36"/>
      <c r="R5" s="36"/>
      <c r="S5" s="36"/>
      <c r="T5" s="36"/>
      <c r="U5" s="36"/>
    </row>
    <row r="6" spans="1:21" s="1" customFormat="1" ht="6.75" customHeight="1" x14ac:dyDescent="0.25">
      <c r="A6" s="11"/>
      <c r="B6" s="12"/>
      <c r="C6" s="13"/>
      <c r="D6" s="14"/>
      <c r="E6" s="14"/>
      <c r="F6" s="14"/>
      <c r="G6" s="13"/>
      <c r="H6" s="43"/>
      <c r="I6" s="43"/>
      <c r="J6" s="43"/>
      <c r="K6" s="43"/>
      <c r="L6" s="43"/>
      <c r="M6" s="36"/>
      <c r="N6" s="36"/>
      <c r="O6" s="36"/>
      <c r="P6" s="36"/>
      <c r="Q6" s="36"/>
      <c r="R6" s="36"/>
      <c r="S6" s="36"/>
      <c r="T6" s="36"/>
      <c r="U6" s="36"/>
    </row>
    <row r="7" spans="1:21" s="1" customFormat="1" x14ac:dyDescent="0.25">
      <c r="A7" s="78" t="s">
        <v>29</v>
      </c>
      <c r="B7" s="78"/>
      <c r="C7" s="78"/>
      <c r="D7" s="78"/>
      <c r="E7" s="78"/>
      <c r="F7" s="78"/>
      <c r="G7" s="78"/>
      <c r="H7" s="54"/>
      <c r="I7" s="57"/>
      <c r="J7" s="55"/>
      <c r="K7" s="45"/>
      <c r="L7" s="43"/>
      <c r="M7" s="36"/>
      <c r="N7" s="36"/>
      <c r="O7" s="36"/>
      <c r="P7" s="36"/>
      <c r="Q7" s="36"/>
      <c r="R7" s="36"/>
      <c r="S7" s="36"/>
      <c r="T7" s="36"/>
      <c r="U7" s="36"/>
    </row>
    <row r="8" spans="1:21" s="1" customFormat="1" ht="4.5" customHeight="1" x14ac:dyDescent="0.25">
      <c r="A8" s="15"/>
      <c r="B8" s="16"/>
      <c r="C8" s="15"/>
      <c r="D8" s="15"/>
      <c r="E8" s="17"/>
      <c r="F8" s="15"/>
      <c r="G8" s="15"/>
      <c r="H8" s="43"/>
      <c r="I8" s="43"/>
      <c r="J8" s="43"/>
      <c r="K8" s="43"/>
      <c r="L8" s="43"/>
      <c r="M8" s="36"/>
      <c r="N8" s="36"/>
      <c r="O8" s="36"/>
      <c r="P8" s="36"/>
      <c r="Q8" s="36"/>
      <c r="R8" s="36"/>
      <c r="S8" s="36"/>
      <c r="T8" s="36"/>
      <c r="U8" s="36"/>
    </row>
    <row r="9" spans="1:21" s="1" customFormat="1" ht="25.5" x14ac:dyDescent="0.25">
      <c r="A9" s="60" t="s">
        <v>4</v>
      </c>
      <c r="B9" s="60" t="s">
        <v>14</v>
      </c>
      <c r="C9" s="60" t="s">
        <v>15</v>
      </c>
      <c r="D9" s="60" t="s">
        <v>16</v>
      </c>
      <c r="E9" s="79" t="s">
        <v>17</v>
      </c>
      <c r="F9" s="79"/>
      <c r="G9" s="60" t="s">
        <v>10</v>
      </c>
      <c r="H9" s="54"/>
      <c r="I9" s="57"/>
      <c r="J9" s="56"/>
      <c r="K9" s="50"/>
      <c r="L9" s="43"/>
      <c r="M9" s="36"/>
      <c r="N9" s="36"/>
      <c r="O9" s="36"/>
      <c r="P9" s="36"/>
      <c r="Q9" s="36"/>
      <c r="R9" s="36"/>
      <c r="S9" s="36"/>
      <c r="T9" s="36"/>
      <c r="U9" s="36"/>
    </row>
    <row r="10" spans="1:21" s="1" customFormat="1" ht="29.25" customHeight="1" x14ac:dyDescent="0.2">
      <c r="A10" s="18">
        <v>1</v>
      </c>
      <c r="B10" s="18" t="s">
        <v>18</v>
      </c>
      <c r="C10" s="19">
        <v>34</v>
      </c>
      <c r="D10" s="19">
        <v>9714</v>
      </c>
      <c r="E10" s="75" t="s">
        <v>19</v>
      </c>
      <c r="F10" s="76"/>
      <c r="G10" s="20"/>
      <c r="H10" s="45"/>
      <c r="I10" s="41"/>
      <c r="J10" s="43"/>
      <c r="K10" s="43"/>
      <c r="L10" s="43"/>
      <c r="M10" s="36"/>
      <c r="N10" s="36"/>
      <c r="O10" s="36"/>
      <c r="P10" s="36"/>
      <c r="Q10" s="36"/>
      <c r="R10" s="36"/>
      <c r="S10" s="36"/>
      <c r="T10" s="36"/>
      <c r="U10" s="36"/>
    </row>
    <row r="11" spans="1:21" s="1" customFormat="1" ht="29.25" customHeight="1" x14ac:dyDescent="0.2">
      <c r="A11" s="18">
        <v>2</v>
      </c>
      <c r="B11" s="18" t="s">
        <v>18</v>
      </c>
      <c r="C11" s="19">
        <v>56</v>
      </c>
      <c r="D11" s="19">
        <v>9714</v>
      </c>
      <c r="E11" s="75" t="s">
        <v>19</v>
      </c>
      <c r="F11" s="76"/>
      <c r="G11" s="20"/>
      <c r="H11" s="43"/>
      <c r="I11" s="41"/>
      <c r="J11" s="45"/>
      <c r="K11" s="43"/>
      <c r="L11" s="43"/>
      <c r="M11" s="36"/>
      <c r="N11" s="36"/>
      <c r="O11" s="36"/>
      <c r="P11" s="36"/>
      <c r="Q11" s="36"/>
      <c r="R11" s="36"/>
      <c r="S11" s="36"/>
      <c r="T11" s="36"/>
      <c r="U11" s="36"/>
    </row>
    <row r="12" spans="1:21" s="1" customFormat="1" ht="29.25" customHeight="1" x14ac:dyDescent="0.2">
      <c r="A12" s="18">
        <v>3</v>
      </c>
      <c r="B12" s="18" t="s">
        <v>18</v>
      </c>
      <c r="C12" s="19">
        <v>62</v>
      </c>
      <c r="D12" s="19">
        <v>9714</v>
      </c>
      <c r="E12" s="75" t="s">
        <v>19</v>
      </c>
      <c r="F12" s="76"/>
      <c r="G12" s="20"/>
      <c r="H12" s="43"/>
      <c r="I12" s="41"/>
      <c r="J12" s="45"/>
      <c r="K12" s="43"/>
      <c r="L12" s="43"/>
      <c r="M12" s="36"/>
      <c r="N12" s="36"/>
      <c r="O12" s="36"/>
      <c r="P12" s="36"/>
      <c r="Q12" s="36"/>
      <c r="R12" s="36"/>
      <c r="S12" s="36"/>
      <c r="T12" s="36"/>
      <c r="U12" s="36"/>
    </row>
    <row r="13" spans="1:21" s="1" customFormat="1" ht="29.25" customHeight="1" x14ac:dyDescent="0.2">
      <c r="A13" s="18">
        <v>4</v>
      </c>
      <c r="B13" s="18" t="s">
        <v>18</v>
      </c>
      <c r="C13" s="19">
        <v>50</v>
      </c>
      <c r="D13" s="19">
        <v>9714</v>
      </c>
      <c r="E13" s="75" t="s">
        <v>19</v>
      </c>
      <c r="F13" s="76"/>
      <c r="G13" s="20"/>
      <c r="H13" s="43"/>
      <c r="I13" s="41"/>
      <c r="J13" s="45"/>
      <c r="K13" s="43"/>
      <c r="L13" s="43"/>
      <c r="M13" s="36"/>
      <c r="N13" s="36"/>
      <c r="O13" s="36"/>
      <c r="P13" s="36"/>
      <c r="Q13" s="36"/>
      <c r="R13" s="36"/>
      <c r="S13" s="36"/>
      <c r="T13" s="36"/>
      <c r="U13" s="36"/>
    </row>
    <row r="14" spans="1:21" s="1" customFormat="1" ht="29.25" customHeight="1" x14ac:dyDescent="0.2">
      <c r="A14" s="18">
        <v>5</v>
      </c>
      <c r="B14" s="18" t="s">
        <v>18</v>
      </c>
      <c r="C14" s="19">
        <v>34</v>
      </c>
      <c r="D14" s="19">
        <v>9714</v>
      </c>
      <c r="E14" s="75" t="s">
        <v>19</v>
      </c>
      <c r="F14" s="76"/>
      <c r="G14" s="20"/>
      <c r="H14" s="43"/>
      <c r="I14" s="41"/>
      <c r="J14" s="45"/>
      <c r="K14" s="43"/>
      <c r="L14" s="43"/>
      <c r="M14" s="36"/>
      <c r="N14" s="36"/>
      <c r="O14" s="36"/>
      <c r="P14" s="36"/>
      <c r="Q14" s="36"/>
      <c r="R14" s="36"/>
      <c r="S14" s="36"/>
      <c r="T14" s="36"/>
      <c r="U14" s="36"/>
    </row>
    <row r="15" spans="1:21" s="1" customFormat="1" ht="29.25" customHeight="1" x14ac:dyDescent="0.2">
      <c r="A15" s="18">
        <v>6</v>
      </c>
      <c r="B15" s="18" t="s">
        <v>18</v>
      </c>
      <c r="C15" s="19">
        <v>50</v>
      </c>
      <c r="D15" s="19">
        <v>9714</v>
      </c>
      <c r="E15" s="75" t="s">
        <v>19</v>
      </c>
      <c r="F15" s="76"/>
      <c r="G15" s="20"/>
      <c r="H15" s="43"/>
      <c r="I15" s="41"/>
      <c r="J15" s="43"/>
      <c r="K15" s="43"/>
      <c r="L15" s="43"/>
      <c r="M15" s="36"/>
      <c r="N15" s="36"/>
      <c r="O15" s="36"/>
      <c r="P15" s="36"/>
      <c r="Q15" s="36"/>
      <c r="R15" s="36"/>
      <c r="S15" s="36"/>
      <c r="T15" s="36"/>
      <c r="U15" s="36"/>
    </row>
    <row r="16" spans="1:21" s="1" customFormat="1" ht="29.25" customHeight="1" x14ac:dyDescent="0.2">
      <c r="A16" s="18">
        <v>7</v>
      </c>
      <c r="B16" s="18" t="s">
        <v>18</v>
      </c>
      <c r="C16" s="19">
        <v>14</v>
      </c>
      <c r="D16" s="19">
        <v>9714</v>
      </c>
      <c r="E16" s="75" t="s">
        <v>19</v>
      </c>
      <c r="F16" s="76"/>
      <c r="G16" s="20"/>
      <c r="H16" s="43"/>
      <c r="I16" s="41"/>
      <c r="J16" s="45"/>
      <c r="K16" s="43"/>
      <c r="L16" s="43"/>
      <c r="M16" s="36"/>
      <c r="N16" s="36"/>
      <c r="O16" s="36"/>
      <c r="P16" s="36"/>
      <c r="Q16" s="36"/>
      <c r="R16" s="36"/>
      <c r="S16" s="36"/>
      <c r="T16" s="36"/>
      <c r="U16" s="36"/>
    </row>
    <row r="17" spans="1:21" s="1" customFormat="1" ht="29.25" customHeight="1" x14ac:dyDescent="0.2">
      <c r="A17" s="18">
        <v>8</v>
      </c>
      <c r="B17" s="18" t="s">
        <v>18</v>
      </c>
      <c r="C17" s="19">
        <v>14</v>
      </c>
      <c r="D17" s="19">
        <v>9714</v>
      </c>
      <c r="E17" s="75" t="s">
        <v>19</v>
      </c>
      <c r="F17" s="76"/>
      <c r="G17" s="20"/>
      <c r="H17" s="43"/>
      <c r="I17" s="41"/>
      <c r="J17" s="45"/>
      <c r="K17" s="43"/>
      <c r="L17" s="43"/>
      <c r="M17" s="36"/>
      <c r="N17" s="36"/>
      <c r="O17" s="36"/>
      <c r="P17" s="36"/>
      <c r="Q17" s="36"/>
      <c r="R17" s="36"/>
      <c r="S17" s="36"/>
      <c r="T17" s="36"/>
      <c r="U17" s="36"/>
    </row>
    <row r="18" spans="1:21" s="1" customFormat="1" ht="29.25" customHeight="1" x14ac:dyDescent="0.2">
      <c r="A18" s="18">
        <v>9</v>
      </c>
      <c r="B18" s="18" t="s">
        <v>18</v>
      </c>
      <c r="C18" s="19">
        <v>22</v>
      </c>
      <c r="D18" s="19">
        <v>9714</v>
      </c>
      <c r="E18" s="75" t="s">
        <v>19</v>
      </c>
      <c r="F18" s="76"/>
      <c r="G18" s="20"/>
      <c r="H18" s="43"/>
      <c r="I18" s="41"/>
      <c r="J18" s="45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</row>
    <row r="19" spans="1:21" s="1" customFormat="1" ht="29.25" customHeight="1" x14ac:dyDescent="0.2">
      <c r="A19" s="18">
        <v>10</v>
      </c>
      <c r="B19" s="18" t="s">
        <v>18</v>
      </c>
      <c r="C19" s="19">
        <v>34</v>
      </c>
      <c r="D19" s="19">
        <v>9714</v>
      </c>
      <c r="E19" s="75" t="s">
        <v>19</v>
      </c>
      <c r="F19" s="76"/>
      <c r="G19" s="20"/>
      <c r="H19" s="43"/>
      <c r="I19" s="41"/>
      <c r="J19" s="45"/>
      <c r="K19" s="43"/>
      <c r="L19" s="43"/>
      <c r="M19" s="36"/>
      <c r="N19" s="36"/>
      <c r="O19" s="36"/>
      <c r="P19" s="36"/>
      <c r="Q19" s="36"/>
      <c r="R19" s="36"/>
      <c r="S19" s="36"/>
      <c r="T19" s="36"/>
      <c r="U19" s="36"/>
    </row>
    <row r="20" spans="1:21" s="1" customFormat="1" ht="29.25" customHeight="1" x14ac:dyDescent="0.2">
      <c r="A20" s="18">
        <v>11</v>
      </c>
      <c r="B20" s="18" t="s">
        <v>18</v>
      </c>
      <c r="C20" s="19">
        <v>8</v>
      </c>
      <c r="D20" s="19">
        <v>9714</v>
      </c>
      <c r="E20" s="75" t="s">
        <v>19</v>
      </c>
      <c r="F20" s="76"/>
      <c r="G20" s="20"/>
      <c r="H20" s="43"/>
      <c r="I20" s="41"/>
      <c r="J20" s="45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</row>
    <row r="21" spans="1:21" s="1" customFormat="1" ht="29.25" customHeight="1" x14ac:dyDescent="0.2">
      <c r="A21" s="18">
        <v>12</v>
      </c>
      <c r="B21" s="18" t="s">
        <v>18</v>
      </c>
      <c r="C21" s="19">
        <v>25</v>
      </c>
      <c r="D21" s="19">
        <v>9714</v>
      </c>
      <c r="E21" s="75" t="s">
        <v>19</v>
      </c>
      <c r="F21" s="76"/>
      <c r="G21" s="20"/>
      <c r="H21" s="43"/>
      <c r="I21" s="41"/>
      <c r="J21" s="43"/>
      <c r="K21" s="43"/>
      <c r="L21" s="43"/>
      <c r="M21" s="36"/>
      <c r="N21" s="36"/>
      <c r="O21" s="36"/>
      <c r="P21" s="36"/>
      <c r="Q21" s="36"/>
      <c r="R21" s="36"/>
      <c r="S21" s="36"/>
      <c r="T21" s="36"/>
      <c r="U21" s="36"/>
    </row>
    <row r="22" spans="1:21" s="1" customFormat="1" ht="29.25" customHeight="1" x14ac:dyDescent="0.2">
      <c r="A22" s="18">
        <v>13</v>
      </c>
      <c r="B22" s="18" t="s">
        <v>18</v>
      </c>
      <c r="C22" s="19">
        <v>90</v>
      </c>
      <c r="D22" s="19">
        <v>9714</v>
      </c>
      <c r="E22" s="75" t="s">
        <v>19</v>
      </c>
      <c r="F22" s="76"/>
      <c r="G22" s="20"/>
      <c r="H22" s="43"/>
      <c r="I22" s="41"/>
      <c r="J22" s="43"/>
      <c r="K22" s="43"/>
      <c r="L22" s="43"/>
      <c r="M22" s="36"/>
      <c r="N22" s="36"/>
      <c r="O22" s="36"/>
      <c r="P22" s="36"/>
      <c r="Q22" s="36"/>
      <c r="R22" s="36"/>
      <c r="S22" s="36"/>
      <c r="T22" s="36"/>
      <c r="U22" s="36"/>
    </row>
    <row r="23" spans="1:21" s="1" customFormat="1" ht="29.25" customHeight="1" x14ac:dyDescent="0.2">
      <c r="A23" s="18">
        <v>14</v>
      </c>
      <c r="B23" s="18" t="s">
        <v>18</v>
      </c>
      <c r="C23" s="19">
        <v>225</v>
      </c>
      <c r="D23" s="19">
        <v>9714</v>
      </c>
      <c r="E23" s="75" t="s">
        <v>19</v>
      </c>
      <c r="F23" s="76"/>
      <c r="G23" s="20"/>
      <c r="H23" s="43"/>
      <c r="I23" s="41"/>
      <c r="J23" s="45"/>
      <c r="K23" s="43"/>
      <c r="L23" s="43"/>
      <c r="M23" s="36"/>
      <c r="N23" s="36"/>
      <c r="O23" s="36"/>
      <c r="P23" s="36"/>
      <c r="Q23" s="36"/>
      <c r="R23" s="36"/>
      <c r="S23" s="36"/>
      <c r="T23" s="36"/>
      <c r="U23" s="36"/>
    </row>
    <row r="24" spans="1:21" s="1" customFormat="1" ht="29.25" customHeight="1" x14ac:dyDescent="0.2">
      <c r="A24" s="18">
        <v>15</v>
      </c>
      <c r="B24" s="18" t="s">
        <v>18</v>
      </c>
      <c r="C24" s="19">
        <v>100</v>
      </c>
      <c r="D24" s="19">
        <v>9714</v>
      </c>
      <c r="E24" s="75" t="s">
        <v>19</v>
      </c>
      <c r="F24" s="76"/>
      <c r="G24" s="20"/>
      <c r="H24" s="43"/>
      <c r="I24" s="41"/>
      <c r="J24" s="45"/>
      <c r="K24" s="43"/>
      <c r="L24" s="43"/>
      <c r="M24" s="36"/>
      <c r="N24" s="36"/>
      <c r="O24" s="36"/>
      <c r="P24" s="36"/>
      <c r="Q24" s="36"/>
      <c r="R24" s="36"/>
      <c r="S24" s="36"/>
      <c r="T24" s="36"/>
      <c r="U24" s="36"/>
    </row>
    <row r="25" spans="1:21" s="1" customFormat="1" ht="29.25" customHeight="1" x14ac:dyDescent="0.2">
      <c r="A25" s="18">
        <v>16</v>
      </c>
      <c r="B25" s="18" t="s">
        <v>18</v>
      </c>
      <c r="C25" s="19">
        <v>320</v>
      </c>
      <c r="D25" s="19">
        <v>9714</v>
      </c>
      <c r="E25" s="75" t="s">
        <v>19</v>
      </c>
      <c r="F25" s="76"/>
      <c r="G25" s="20"/>
      <c r="H25" s="43"/>
      <c r="I25" s="41"/>
      <c r="J25" s="45"/>
      <c r="K25" s="43"/>
      <c r="L25" s="43"/>
      <c r="M25" s="36"/>
      <c r="N25" s="36"/>
      <c r="O25" s="36"/>
      <c r="P25" s="36"/>
      <c r="Q25" s="36"/>
      <c r="R25" s="36"/>
      <c r="S25" s="36"/>
      <c r="T25" s="36"/>
      <c r="U25" s="36"/>
    </row>
    <row r="26" spans="1:21" s="1" customFormat="1" ht="29.25" customHeight="1" x14ac:dyDescent="0.2">
      <c r="A26" s="18">
        <v>17</v>
      </c>
      <c r="B26" s="18" t="s">
        <v>18</v>
      </c>
      <c r="C26" s="19">
        <v>90</v>
      </c>
      <c r="D26" s="19">
        <v>9714</v>
      </c>
      <c r="E26" s="75" t="s">
        <v>19</v>
      </c>
      <c r="F26" s="76"/>
      <c r="G26" s="20"/>
      <c r="H26" s="45"/>
      <c r="I26" s="41"/>
      <c r="J26" s="43"/>
      <c r="K26" s="43"/>
      <c r="L26" s="43"/>
      <c r="M26" s="36"/>
      <c r="N26" s="36"/>
      <c r="O26" s="36"/>
      <c r="P26" s="36"/>
      <c r="Q26" s="36"/>
      <c r="R26" s="36"/>
      <c r="S26" s="36"/>
      <c r="T26" s="36"/>
      <c r="U26" s="36"/>
    </row>
    <row r="27" spans="1:21" s="1" customFormat="1" ht="29.25" customHeight="1" x14ac:dyDescent="0.2">
      <c r="A27" s="18">
        <v>18</v>
      </c>
      <c r="B27" s="18" t="s">
        <v>18</v>
      </c>
      <c r="C27" s="19">
        <v>8</v>
      </c>
      <c r="D27" s="19">
        <v>9714</v>
      </c>
      <c r="E27" s="75" t="s">
        <v>19</v>
      </c>
      <c r="F27" s="76"/>
      <c r="G27" s="20"/>
      <c r="H27" s="43"/>
      <c r="I27" s="41"/>
      <c r="J27" s="45"/>
      <c r="K27" s="43"/>
      <c r="L27" s="43"/>
      <c r="M27" s="36"/>
      <c r="N27" s="36"/>
      <c r="O27" s="36"/>
      <c r="P27" s="36"/>
      <c r="Q27" s="36"/>
      <c r="R27" s="36"/>
      <c r="S27" s="36"/>
      <c r="T27" s="36"/>
      <c r="U27" s="36"/>
    </row>
    <row r="28" spans="1:21" s="1" customFormat="1" ht="29.25" customHeight="1" x14ac:dyDescent="0.2">
      <c r="A28" s="18">
        <v>19</v>
      </c>
      <c r="B28" s="18" t="s">
        <v>18</v>
      </c>
      <c r="C28" s="19">
        <v>34</v>
      </c>
      <c r="D28" s="19">
        <v>9714</v>
      </c>
      <c r="E28" s="75" t="s">
        <v>19</v>
      </c>
      <c r="F28" s="76"/>
      <c r="G28" s="20"/>
      <c r="H28" s="43"/>
      <c r="I28" s="41"/>
      <c r="J28" s="45"/>
      <c r="K28" s="43"/>
      <c r="L28" s="43"/>
      <c r="M28" s="36"/>
      <c r="N28" s="36"/>
      <c r="O28" s="36"/>
      <c r="P28" s="36"/>
      <c r="Q28" s="36"/>
      <c r="R28" s="36"/>
      <c r="S28" s="36"/>
      <c r="T28" s="36"/>
      <c r="U28" s="36"/>
    </row>
    <row r="29" spans="1:21" s="1" customFormat="1" ht="29.25" customHeight="1" x14ac:dyDescent="0.2">
      <c r="A29" s="18">
        <v>20</v>
      </c>
      <c r="B29" s="18" t="s">
        <v>18</v>
      </c>
      <c r="C29" s="19">
        <v>90</v>
      </c>
      <c r="D29" s="19">
        <v>9714</v>
      </c>
      <c r="E29" s="75" t="s">
        <v>19</v>
      </c>
      <c r="F29" s="76"/>
      <c r="G29" s="20"/>
      <c r="H29" s="43"/>
      <c r="I29" s="41"/>
      <c r="J29" s="45"/>
      <c r="K29" s="43"/>
      <c r="L29" s="43"/>
      <c r="M29" s="36"/>
      <c r="N29" s="36"/>
      <c r="O29" s="36"/>
      <c r="P29" s="36"/>
      <c r="Q29" s="36"/>
      <c r="R29" s="36"/>
      <c r="S29" s="36"/>
      <c r="T29" s="36"/>
      <c r="U29" s="36"/>
    </row>
    <row r="30" spans="1:21" s="1" customFormat="1" ht="29.25" customHeight="1" x14ac:dyDescent="0.2">
      <c r="A30" s="18">
        <v>21</v>
      </c>
      <c r="B30" s="18" t="s">
        <v>18</v>
      </c>
      <c r="C30" s="19">
        <v>225</v>
      </c>
      <c r="D30" s="19">
        <v>9714</v>
      </c>
      <c r="E30" s="75" t="s">
        <v>19</v>
      </c>
      <c r="F30" s="76"/>
      <c r="G30" s="20"/>
      <c r="H30" s="43"/>
      <c r="I30" s="41"/>
      <c r="J30" s="45"/>
      <c r="K30" s="43"/>
      <c r="L30" s="43"/>
      <c r="M30" s="36"/>
      <c r="N30" s="36"/>
      <c r="O30" s="36"/>
      <c r="P30" s="36"/>
      <c r="Q30" s="36"/>
      <c r="R30" s="36"/>
      <c r="S30" s="36"/>
      <c r="T30" s="36"/>
      <c r="U30" s="36"/>
    </row>
    <row r="31" spans="1:21" s="1" customFormat="1" ht="29.25" customHeight="1" x14ac:dyDescent="0.2">
      <c r="A31" s="18">
        <v>22</v>
      </c>
      <c r="B31" s="18" t="s">
        <v>18</v>
      </c>
      <c r="C31" s="19">
        <v>104</v>
      </c>
      <c r="D31" s="19">
        <v>9714</v>
      </c>
      <c r="E31" s="75" t="s">
        <v>19</v>
      </c>
      <c r="F31" s="76"/>
      <c r="G31" s="20"/>
      <c r="H31" s="43"/>
      <c r="I31" s="41"/>
      <c r="J31" s="43"/>
      <c r="K31" s="43"/>
      <c r="L31" s="43"/>
      <c r="M31" s="36"/>
      <c r="N31" s="36"/>
      <c r="O31" s="36"/>
      <c r="P31" s="36"/>
      <c r="Q31" s="36"/>
      <c r="R31" s="36"/>
      <c r="S31" s="36"/>
      <c r="T31" s="36"/>
      <c r="U31" s="36"/>
    </row>
    <row r="32" spans="1:21" s="1" customFormat="1" ht="29.25" customHeight="1" x14ac:dyDescent="0.2">
      <c r="A32" s="18">
        <v>23</v>
      </c>
      <c r="B32" s="18" t="s">
        <v>18</v>
      </c>
      <c r="C32" s="19">
        <v>70</v>
      </c>
      <c r="D32" s="19">
        <v>9714</v>
      </c>
      <c r="E32" s="75" t="s">
        <v>19</v>
      </c>
      <c r="F32" s="76"/>
      <c r="G32" s="20"/>
      <c r="H32" s="43"/>
      <c r="I32" s="41"/>
      <c r="J32" s="45"/>
      <c r="K32" s="43"/>
      <c r="L32" s="43"/>
      <c r="M32" s="36"/>
      <c r="N32" s="36"/>
      <c r="O32" s="36"/>
      <c r="P32" s="36"/>
      <c r="Q32" s="36"/>
      <c r="R32" s="36"/>
      <c r="S32" s="36"/>
      <c r="T32" s="36"/>
      <c r="U32" s="36"/>
    </row>
    <row r="33" spans="1:21" s="1" customFormat="1" ht="29.25" customHeight="1" x14ac:dyDescent="0.2">
      <c r="A33" s="18">
        <v>24</v>
      </c>
      <c r="B33" s="18" t="s">
        <v>18</v>
      </c>
      <c r="C33" s="19">
        <v>45</v>
      </c>
      <c r="D33" s="19">
        <v>9714</v>
      </c>
      <c r="E33" s="75" t="s">
        <v>19</v>
      </c>
      <c r="F33" s="76"/>
      <c r="G33" s="20"/>
      <c r="H33" s="43"/>
      <c r="I33" s="41"/>
      <c r="J33" s="45"/>
      <c r="K33" s="43"/>
      <c r="L33" s="43"/>
      <c r="M33" s="36"/>
      <c r="N33" s="36"/>
      <c r="O33" s="36"/>
      <c r="P33" s="36"/>
      <c r="Q33" s="36"/>
      <c r="R33" s="36"/>
      <c r="S33" s="36"/>
      <c r="T33" s="36"/>
      <c r="U33" s="36"/>
    </row>
    <row r="34" spans="1:21" s="1" customFormat="1" ht="29.25" customHeight="1" x14ac:dyDescent="0.2">
      <c r="A34" s="18">
        <v>25</v>
      </c>
      <c r="B34" s="18" t="s">
        <v>18</v>
      </c>
      <c r="C34" s="19">
        <v>28</v>
      </c>
      <c r="D34" s="19">
        <v>9714</v>
      </c>
      <c r="E34" s="75" t="s">
        <v>19</v>
      </c>
      <c r="F34" s="76"/>
      <c r="G34" s="20"/>
      <c r="H34" s="43"/>
      <c r="I34" s="41"/>
      <c r="J34" s="45"/>
      <c r="K34" s="43"/>
      <c r="L34" s="43"/>
      <c r="M34" s="36"/>
      <c r="N34" s="36"/>
      <c r="O34" s="36"/>
      <c r="P34" s="36"/>
      <c r="Q34" s="36"/>
      <c r="R34" s="36"/>
      <c r="S34" s="36"/>
      <c r="T34" s="36"/>
      <c r="U34" s="36"/>
    </row>
    <row r="35" spans="1:21" s="42" customFormat="1" x14ac:dyDescent="0.25">
      <c r="A35" s="36">
        <v>25</v>
      </c>
      <c r="B35" s="37"/>
      <c r="C35" s="38">
        <f>SUM(C10:C34)</f>
        <v>1832</v>
      </c>
      <c r="D35" s="38">
        <f>SUM(D10:D34)</f>
        <v>242850</v>
      </c>
      <c r="E35" s="39"/>
      <c r="F35" s="36"/>
      <c r="G35" s="36"/>
      <c r="H35" s="40"/>
      <c r="I35" s="41"/>
      <c r="J35" s="40"/>
      <c r="K35" s="40"/>
      <c r="L35" s="40"/>
    </row>
    <row r="36" spans="1:21" s="40" customFormat="1" x14ac:dyDescent="0.25">
      <c r="A36" s="43"/>
      <c r="B36" s="44"/>
      <c r="C36" s="45"/>
      <c r="D36" s="45"/>
      <c r="E36" s="46"/>
      <c r="F36" s="43"/>
      <c r="G36" s="43"/>
    </row>
    <row r="37" spans="1:21" s="40" customFormat="1" x14ac:dyDescent="0.25">
      <c r="A37" s="51">
        <f>A35+'04 25'!A56+'03 25'!A64+'02 25'!A29+'01 25'!A44</f>
        <v>178</v>
      </c>
      <c r="B37" s="43"/>
      <c r="C37" s="52">
        <f>C35+'04 25'!C56+'03 25'!C64+'02 25'!C29+'01 25'!C44</f>
        <v>16135</v>
      </c>
      <c r="D37" s="53">
        <f>D35+'04 25'!D56+'03 25'!D64+'02 25'!D29+'01 25'!D44</f>
        <v>1729092</v>
      </c>
      <c r="E37" s="46"/>
      <c r="F37" s="43"/>
      <c r="G37" s="43"/>
    </row>
    <row r="38" spans="1:21" s="40" customFormat="1" x14ac:dyDescent="0.25">
      <c r="A38" s="43"/>
      <c r="B38" s="44"/>
      <c r="C38" s="52"/>
      <c r="D38" s="53"/>
      <c r="E38" s="46"/>
      <c r="F38" s="43"/>
      <c r="G38" s="43"/>
    </row>
    <row r="39" spans="1:21" s="42" customFormat="1" x14ac:dyDescent="0.25">
      <c r="A39" s="36"/>
      <c r="B39" s="47"/>
      <c r="C39" s="36"/>
      <c r="D39" s="36"/>
      <c r="E39" s="39"/>
      <c r="F39" s="36"/>
      <c r="G39" s="36"/>
      <c r="H39" s="40"/>
      <c r="I39" s="40"/>
      <c r="J39" s="40"/>
      <c r="K39" s="40"/>
      <c r="L39" s="40"/>
    </row>
    <row r="40" spans="1:21" s="42" customFormat="1" x14ac:dyDescent="0.25">
      <c r="A40" s="36"/>
      <c r="B40" s="47"/>
      <c r="C40" s="36"/>
      <c r="D40" s="36"/>
      <c r="E40" s="39"/>
      <c r="F40" s="36"/>
      <c r="G40" s="36"/>
      <c r="H40" s="40"/>
      <c r="I40" s="40"/>
      <c r="J40" s="40"/>
      <c r="K40" s="40"/>
      <c r="L40" s="40"/>
    </row>
    <row r="41" spans="1:21" s="42" customFormat="1" x14ac:dyDescent="0.25">
      <c r="A41" s="36"/>
      <c r="B41" s="47"/>
      <c r="C41" s="36"/>
      <c r="D41" s="36"/>
      <c r="E41" s="39"/>
      <c r="F41" s="36"/>
      <c r="G41" s="36"/>
      <c r="H41" s="40"/>
      <c r="I41" s="40"/>
      <c r="J41" s="40"/>
      <c r="K41" s="40"/>
      <c r="L41" s="40"/>
    </row>
    <row r="42" spans="1:21" s="42" customFormat="1" x14ac:dyDescent="0.25">
      <c r="A42" s="36"/>
      <c r="B42" s="47"/>
      <c r="C42" s="36"/>
      <c r="D42" s="36"/>
      <c r="E42" s="39"/>
      <c r="F42" s="36"/>
      <c r="G42" s="36"/>
      <c r="H42" s="40"/>
      <c r="I42" s="40"/>
      <c r="J42" s="40"/>
      <c r="K42" s="40"/>
      <c r="L42" s="40"/>
    </row>
  </sheetData>
  <mergeCells count="28"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30:F30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12:F12"/>
    <mergeCell ref="A1:G1"/>
    <mergeCell ref="A7:G7"/>
    <mergeCell ref="E9:F9"/>
    <mergeCell ref="E10:F10"/>
    <mergeCell ref="E11:F11"/>
  </mergeCells>
  <pageMargins left="0.31496062992125984" right="0.31496062992125984" top="0.74803149606299213" bottom="0.74803149606299213" header="0.31496062992125984" footer="0.31496062992125984"/>
  <pageSetup paperSize="9" scale="88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zoomScaleNormal="100" workbookViewId="0">
      <selection activeCell="C4" sqref="C4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style="40" customWidth="1"/>
    <col min="9" max="9" width="10.7109375" style="40" customWidth="1"/>
    <col min="10" max="10" width="11.5703125" style="40" customWidth="1"/>
    <col min="11" max="11" width="12.5703125" style="40" customWidth="1"/>
    <col min="12" max="12" width="9.140625" style="40"/>
    <col min="13" max="21" width="9.140625" style="42"/>
  </cols>
  <sheetData>
    <row r="1" spans="1:21" s="1" customFormat="1" ht="45.75" customHeight="1" x14ac:dyDescent="0.25">
      <c r="A1" s="77" t="s">
        <v>30</v>
      </c>
      <c r="B1" s="77"/>
      <c r="C1" s="77"/>
      <c r="D1" s="77"/>
      <c r="E1" s="77"/>
      <c r="F1" s="77"/>
      <c r="G1" s="77"/>
      <c r="H1" s="43"/>
      <c r="I1" s="43"/>
      <c r="J1" s="43"/>
      <c r="K1" s="43"/>
      <c r="L1" s="43"/>
      <c r="M1" s="36"/>
      <c r="N1" s="36"/>
      <c r="O1" s="36"/>
      <c r="P1" s="36"/>
      <c r="Q1" s="36"/>
      <c r="R1" s="36"/>
      <c r="S1" s="36"/>
      <c r="T1" s="36"/>
      <c r="U1" s="36"/>
    </row>
    <row r="2" spans="1:21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 s="43"/>
      <c r="I2" s="43"/>
      <c r="J2" s="43"/>
      <c r="K2" s="43"/>
      <c r="L2" s="43"/>
      <c r="M2" s="36"/>
      <c r="N2" s="36"/>
      <c r="O2" s="36"/>
      <c r="P2" s="36"/>
      <c r="Q2" s="36"/>
      <c r="R2" s="36"/>
      <c r="S2" s="36"/>
      <c r="T2" s="36"/>
      <c r="U2" s="36"/>
    </row>
    <row r="3" spans="1:21" s="6" customFormat="1" ht="60" x14ac:dyDescent="0.25">
      <c r="A3" s="61" t="s">
        <v>4</v>
      </c>
      <c r="B3" s="5" t="s">
        <v>5</v>
      </c>
      <c r="C3" s="61" t="s">
        <v>6</v>
      </c>
      <c r="D3" s="61" t="s">
        <v>7</v>
      </c>
      <c r="E3" s="61" t="s">
        <v>8</v>
      </c>
      <c r="F3" s="61" t="s">
        <v>9</v>
      </c>
      <c r="G3" s="61" t="s">
        <v>10</v>
      </c>
      <c r="H3" s="48" t="s">
        <v>6</v>
      </c>
      <c r="I3" s="48" t="s">
        <v>7</v>
      </c>
      <c r="J3" s="59" t="s">
        <v>8</v>
      </c>
      <c r="K3" s="48" t="s">
        <v>9</v>
      </c>
      <c r="L3" s="48"/>
      <c r="M3" s="49"/>
      <c r="N3" s="49"/>
      <c r="O3" s="49"/>
      <c r="P3" s="49"/>
      <c r="Q3" s="49"/>
      <c r="R3" s="49"/>
      <c r="S3" s="49"/>
      <c r="T3" s="49"/>
      <c r="U3" s="49"/>
    </row>
    <row r="4" spans="1:21" s="1" customFormat="1" ht="39" customHeight="1" x14ac:dyDescent="0.25">
      <c r="A4" s="7">
        <v>1</v>
      </c>
      <c r="B4" s="8" t="s">
        <v>11</v>
      </c>
      <c r="C4" s="10">
        <v>53</v>
      </c>
      <c r="D4" s="10">
        <v>1</v>
      </c>
      <c r="E4" s="10">
        <v>30</v>
      </c>
      <c r="F4" s="10">
        <v>30</v>
      </c>
      <c r="G4" s="9" t="s">
        <v>12</v>
      </c>
      <c r="H4" s="54">
        <f>C4+'05 25'!C4+'04 25'!C4+'03 25'!C4+'02 25'!C4+'01 25'!C4</f>
        <v>311</v>
      </c>
      <c r="I4" s="57">
        <f>D4+'05 25'!D4+'04 25'!D4+'03 25'!D4+'02 25'!D4+'01 25'!D4</f>
        <v>11</v>
      </c>
      <c r="J4" s="55">
        <f>E4+'05 25'!E4+'04 25'!E4+'03 25'!E4+'02 25'!E4+'01 25'!E4</f>
        <v>208</v>
      </c>
      <c r="K4" s="45">
        <f>F4+'05 25'!F4+'04 25'!F4+'03 25'!F4+'02 25'!F4+'01 25'!F4</f>
        <v>194</v>
      </c>
      <c r="L4" s="43"/>
      <c r="M4" s="36"/>
      <c r="N4" s="36"/>
      <c r="O4" s="36"/>
      <c r="P4" s="36"/>
      <c r="Q4" s="36"/>
      <c r="R4" s="36"/>
      <c r="S4" s="36"/>
      <c r="T4" s="36"/>
      <c r="U4" s="36"/>
    </row>
    <row r="5" spans="1:21" s="1" customFormat="1" ht="39" customHeight="1" x14ac:dyDescent="0.25">
      <c r="A5" s="7">
        <v>2</v>
      </c>
      <c r="B5" s="8" t="s">
        <v>13</v>
      </c>
      <c r="C5" s="10">
        <v>6493.5</v>
      </c>
      <c r="D5" s="10">
        <v>100</v>
      </c>
      <c r="E5" s="10">
        <v>4002.5</v>
      </c>
      <c r="F5" s="10">
        <v>2119.1999999999998</v>
      </c>
      <c r="G5" s="9" t="s">
        <v>12</v>
      </c>
      <c r="H5" s="54">
        <f>C5+'05 25'!C5+'04 25'!C5+'03 25'!C5+'02 25'!C5+'01 25'!C5</f>
        <v>35069.5</v>
      </c>
      <c r="I5" s="57">
        <f>D5+'05 25'!D5+'04 25'!D5+'03 25'!D5+'02 25'!D5+'01 25'!D5</f>
        <v>599</v>
      </c>
      <c r="J5" s="52">
        <f>E5+'05 25'!E5+'04 25'!E5+'03 25'!E5+'02 25'!E5+'01 25'!E5</f>
        <v>20137.5</v>
      </c>
      <c r="K5" s="45">
        <f>F5+'05 25'!F5+'04 25'!F5+'03 25'!F5+'02 25'!F5+'01 25'!F5</f>
        <v>14852.9</v>
      </c>
      <c r="L5" s="43"/>
      <c r="M5" s="36"/>
      <c r="N5" s="36"/>
      <c r="O5" s="36"/>
      <c r="P5" s="36"/>
      <c r="Q5" s="36"/>
      <c r="R5" s="36"/>
      <c r="S5" s="36"/>
      <c r="T5" s="36"/>
      <c r="U5" s="36"/>
    </row>
    <row r="6" spans="1:21" s="1" customFormat="1" ht="6.75" customHeight="1" x14ac:dyDescent="0.25">
      <c r="A6" s="11"/>
      <c r="B6" s="12"/>
      <c r="C6" s="13"/>
      <c r="D6" s="14"/>
      <c r="E6" s="14"/>
      <c r="F6" s="14"/>
      <c r="G6" s="13"/>
      <c r="H6" s="43"/>
      <c r="I6" s="43"/>
      <c r="J6" s="43"/>
      <c r="K6" s="43"/>
      <c r="L6" s="43"/>
      <c r="M6" s="36"/>
      <c r="N6" s="36"/>
      <c r="O6" s="36"/>
      <c r="P6" s="36"/>
      <c r="Q6" s="36"/>
      <c r="R6" s="36"/>
      <c r="S6" s="36"/>
      <c r="T6" s="36"/>
      <c r="U6" s="36"/>
    </row>
    <row r="7" spans="1:21" s="1" customFormat="1" x14ac:dyDescent="0.25">
      <c r="A7" s="78" t="s">
        <v>31</v>
      </c>
      <c r="B7" s="78"/>
      <c r="C7" s="78"/>
      <c r="D7" s="78"/>
      <c r="E7" s="78"/>
      <c r="F7" s="78"/>
      <c r="G7" s="78"/>
      <c r="H7" s="54"/>
      <c r="I7" s="57"/>
      <c r="J7" s="55"/>
      <c r="K7" s="45"/>
      <c r="L7" s="43"/>
      <c r="M7" s="36"/>
      <c r="N7" s="36"/>
      <c r="O7" s="36"/>
      <c r="P7" s="36"/>
      <c r="Q7" s="36"/>
      <c r="R7" s="36"/>
      <c r="S7" s="36"/>
      <c r="T7" s="36"/>
      <c r="U7" s="36"/>
    </row>
    <row r="8" spans="1:21" s="1" customFormat="1" ht="4.5" customHeight="1" x14ac:dyDescent="0.25">
      <c r="A8" s="15"/>
      <c r="B8" s="16"/>
      <c r="C8" s="15"/>
      <c r="D8" s="15"/>
      <c r="E8" s="17"/>
      <c r="F8" s="15"/>
      <c r="G8" s="15"/>
      <c r="H8" s="43"/>
      <c r="I8" s="43"/>
      <c r="J8" s="43"/>
      <c r="K8" s="43"/>
      <c r="L8" s="43"/>
      <c r="M8" s="36"/>
      <c r="N8" s="36"/>
      <c r="O8" s="36"/>
      <c r="P8" s="36"/>
      <c r="Q8" s="36"/>
      <c r="R8" s="36"/>
      <c r="S8" s="36"/>
      <c r="T8" s="36"/>
      <c r="U8" s="36"/>
    </row>
    <row r="9" spans="1:21" s="1" customFormat="1" ht="25.5" x14ac:dyDescent="0.25">
      <c r="A9" s="61" t="s">
        <v>4</v>
      </c>
      <c r="B9" s="61" t="s">
        <v>14</v>
      </c>
      <c r="C9" s="61" t="s">
        <v>15</v>
      </c>
      <c r="D9" s="61" t="s">
        <v>16</v>
      </c>
      <c r="E9" s="79" t="s">
        <v>17</v>
      </c>
      <c r="F9" s="79"/>
      <c r="G9" s="61" t="s">
        <v>10</v>
      </c>
      <c r="H9" s="54"/>
      <c r="I9" s="57"/>
      <c r="J9" s="56"/>
      <c r="K9" s="50"/>
      <c r="L9" s="43"/>
      <c r="M9" s="36"/>
      <c r="N9" s="36"/>
      <c r="O9" s="36"/>
      <c r="P9" s="36"/>
      <c r="Q9" s="36"/>
      <c r="R9" s="36"/>
      <c r="S9" s="36"/>
      <c r="T9" s="36"/>
      <c r="U9" s="36"/>
    </row>
    <row r="10" spans="1:21" s="1" customFormat="1" ht="29.25" customHeight="1" x14ac:dyDescent="0.2">
      <c r="A10" s="18">
        <v>1</v>
      </c>
      <c r="B10" s="18" t="s">
        <v>18</v>
      </c>
      <c r="C10" s="19">
        <v>90</v>
      </c>
      <c r="D10" s="19">
        <v>9714</v>
      </c>
      <c r="E10" s="75" t="s">
        <v>19</v>
      </c>
      <c r="F10" s="76"/>
      <c r="G10" s="20"/>
      <c r="H10" s="45"/>
      <c r="I10" s="41"/>
      <c r="J10" s="43"/>
      <c r="K10" s="43"/>
      <c r="L10" s="43"/>
      <c r="M10" s="36"/>
      <c r="N10" s="36"/>
      <c r="O10" s="36"/>
      <c r="P10" s="36"/>
      <c r="Q10" s="36"/>
      <c r="R10" s="36"/>
      <c r="S10" s="36"/>
      <c r="T10" s="36"/>
      <c r="U10" s="36"/>
    </row>
    <row r="11" spans="1:21" s="1" customFormat="1" ht="29.25" customHeight="1" x14ac:dyDescent="0.2">
      <c r="A11" s="18">
        <v>2</v>
      </c>
      <c r="B11" s="18" t="s">
        <v>18</v>
      </c>
      <c r="C11" s="19">
        <v>90</v>
      </c>
      <c r="D11" s="19">
        <v>9714</v>
      </c>
      <c r="E11" s="75" t="s">
        <v>19</v>
      </c>
      <c r="F11" s="76"/>
      <c r="G11" s="20"/>
      <c r="H11" s="43"/>
      <c r="I11" s="41"/>
      <c r="J11" s="45"/>
      <c r="K11" s="43"/>
      <c r="L11" s="43"/>
      <c r="M11" s="36"/>
      <c r="N11" s="36"/>
      <c r="O11" s="36"/>
      <c r="P11" s="36"/>
      <c r="Q11" s="36"/>
      <c r="R11" s="36"/>
      <c r="S11" s="36"/>
      <c r="T11" s="36"/>
      <c r="U11" s="36"/>
    </row>
    <row r="12" spans="1:21" s="1" customFormat="1" ht="29.25" customHeight="1" x14ac:dyDescent="0.2">
      <c r="A12" s="18">
        <v>3</v>
      </c>
      <c r="B12" s="18" t="s">
        <v>18</v>
      </c>
      <c r="C12" s="19">
        <v>90</v>
      </c>
      <c r="D12" s="19">
        <v>9714</v>
      </c>
      <c r="E12" s="75" t="s">
        <v>19</v>
      </c>
      <c r="F12" s="76"/>
      <c r="G12" s="20"/>
      <c r="H12" s="43"/>
      <c r="I12" s="41"/>
      <c r="J12" s="45"/>
      <c r="K12" s="43"/>
      <c r="L12" s="43"/>
      <c r="M12" s="36"/>
      <c r="N12" s="36"/>
      <c r="O12" s="36"/>
      <c r="P12" s="36"/>
      <c r="Q12" s="36"/>
      <c r="R12" s="36"/>
      <c r="S12" s="36"/>
      <c r="T12" s="36"/>
      <c r="U12" s="36"/>
    </row>
    <row r="13" spans="1:21" s="1" customFormat="1" ht="29.25" customHeight="1" x14ac:dyDescent="0.2">
      <c r="A13" s="18">
        <v>4</v>
      </c>
      <c r="B13" s="18" t="s">
        <v>18</v>
      </c>
      <c r="C13" s="19">
        <v>90</v>
      </c>
      <c r="D13" s="19">
        <v>9714</v>
      </c>
      <c r="E13" s="75" t="s">
        <v>19</v>
      </c>
      <c r="F13" s="76"/>
      <c r="G13" s="20"/>
      <c r="H13" s="43"/>
      <c r="I13" s="41"/>
      <c r="J13" s="45"/>
      <c r="K13" s="43"/>
      <c r="L13" s="43"/>
      <c r="M13" s="36"/>
      <c r="N13" s="36"/>
      <c r="O13" s="36"/>
      <c r="P13" s="36"/>
      <c r="Q13" s="36"/>
      <c r="R13" s="36"/>
      <c r="S13" s="36"/>
      <c r="T13" s="36"/>
      <c r="U13" s="36"/>
    </row>
    <row r="14" spans="1:21" s="1" customFormat="1" ht="29.25" customHeight="1" x14ac:dyDescent="0.2">
      <c r="A14" s="18">
        <v>5</v>
      </c>
      <c r="B14" s="18" t="s">
        <v>18</v>
      </c>
      <c r="C14" s="19">
        <v>90</v>
      </c>
      <c r="D14" s="19">
        <v>9714</v>
      </c>
      <c r="E14" s="75" t="s">
        <v>19</v>
      </c>
      <c r="F14" s="76"/>
      <c r="G14" s="20"/>
      <c r="H14" s="43"/>
      <c r="I14" s="41"/>
      <c r="J14" s="45"/>
      <c r="K14" s="43"/>
      <c r="L14" s="43"/>
      <c r="M14" s="36"/>
      <c r="N14" s="36"/>
      <c r="O14" s="36"/>
      <c r="P14" s="36"/>
      <c r="Q14" s="36"/>
      <c r="R14" s="36"/>
      <c r="S14" s="36"/>
      <c r="T14" s="36"/>
      <c r="U14" s="36"/>
    </row>
    <row r="15" spans="1:21" s="1" customFormat="1" ht="29.25" customHeight="1" x14ac:dyDescent="0.2">
      <c r="A15" s="18">
        <v>6</v>
      </c>
      <c r="B15" s="18" t="s">
        <v>18</v>
      </c>
      <c r="C15" s="19">
        <v>90</v>
      </c>
      <c r="D15" s="19">
        <v>9714</v>
      </c>
      <c r="E15" s="75" t="s">
        <v>19</v>
      </c>
      <c r="F15" s="76"/>
      <c r="G15" s="20"/>
      <c r="H15" s="43"/>
      <c r="I15" s="41"/>
      <c r="J15" s="43"/>
      <c r="K15" s="43"/>
      <c r="L15" s="43"/>
      <c r="M15" s="36"/>
      <c r="N15" s="36"/>
      <c r="O15" s="36"/>
      <c r="P15" s="36"/>
      <c r="Q15" s="36"/>
      <c r="R15" s="36"/>
      <c r="S15" s="36"/>
      <c r="T15" s="36"/>
      <c r="U15" s="36"/>
    </row>
    <row r="16" spans="1:21" s="1" customFormat="1" ht="29.25" customHeight="1" x14ac:dyDescent="0.2">
      <c r="A16" s="18">
        <v>7</v>
      </c>
      <c r="B16" s="18" t="s">
        <v>18</v>
      </c>
      <c r="C16" s="19">
        <v>90</v>
      </c>
      <c r="D16" s="19">
        <v>9714</v>
      </c>
      <c r="E16" s="75" t="s">
        <v>19</v>
      </c>
      <c r="F16" s="76"/>
      <c r="G16" s="20"/>
      <c r="H16" s="43"/>
      <c r="I16" s="41"/>
      <c r="J16" s="45"/>
      <c r="K16" s="43"/>
      <c r="L16" s="43"/>
      <c r="M16" s="36"/>
      <c r="N16" s="36"/>
      <c r="O16" s="36"/>
      <c r="P16" s="36"/>
      <c r="Q16" s="36"/>
      <c r="R16" s="36"/>
      <c r="S16" s="36"/>
      <c r="T16" s="36"/>
      <c r="U16" s="36"/>
    </row>
    <row r="17" spans="1:21" s="1" customFormat="1" ht="29.25" customHeight="1" x14ac:dyDescent="0.2">
      <c r="A17" s="18">
        <v>8</v>
      </c>
      <c r="B17" s="18" t="s">
        <v>18</v>
      </c>
      <c r="C17" s="19">
        <v>150</v>
      </c>
      <c r="D17" s="19">
        <v>9714</v>
      </c>
      <c r="E17" s="75" t="s">
        <v>19</v>
      </c>
      <c r="F17" s="76"/>
      <c r="G17" s="20"/>
      <c r="H17" s="43"/>
      <c r="I17" s="41"/>
      <c r="J17" s="45"/>
      <c r="K17" s="43"/>
      <c r="L17" s="43"/>
      <c r="M17" s="36"/>
      <c r="N17" s="36"/>
      <c r="O17" s="36"/>
      <c r="P17" s="36"/>
      <c r="Q17" s="36"/>
      <c r="R17" s="36"/>
      <c r="S17" s="36"/>
      <c r="T17" s="36"/>
      <c r="U17" s="36"/>
    </row>
    <row r="18" spans="1:21" s="1" customFormat="1" ht="29.25" customHeight="1" x14ac:dyDescent="0.2">
      <c r="A18" s="18">
        <v>9</v>
      </c>
      <c r="B18" s="18" t="s">
        <v>18</v>
      </c>
      <c r="C18" s="19">
        <v>21</v>
      </c>
      <c r="D18" s="19">
        <v>9714</v>
      </c>
      <c r="E18" s="75" t="s">
        <v>19</v>
      </c>
      <c r="F18" s="76"/>
      <c r="G18" s="20"/>
      <c r="H18" s="43"/>
      <c r="I18" s="41"/>
      <c r="J18" s="45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</row>
    <row r="19" spans="1:21" s="1" customFormat="1" ht="29.25" customHeight="1" x14ac:dyDescent="0.2">
      <c r="A19" s="18">
        <v>10</v>
      </c>
      <c r="B19" s="18" t="s">
        <v>18</v>
      </c>
      <c r="C19" s="19">
        <v>77</v>
      </c>
      <c r="D19" s="19">
        <v>9714</v>
      </c>
      <c r="E19" s="75" t="s">
        <v>19</v>
      </c>
      <c r="F19" s="76"/>
      <c r="G19" s="20"/>
      <c r="H19" s="43"/>
      <c r="I19" s="41"/>
      <c r="J19" s="45"/>
      <c r="K19" s="43"/>
      <c r="L19" s="43"/>
      <c r="M19" s="36"/>
      <c r="N19" s="36"/>
      <c r="O19" s="36"/>
      <c r="P19" s="36"/>
      <c r="Q19" s="36"/>
      <c r="R19" s="36"/>
      <c r="S19" s="36"/>
      <c r="T19" s="36"/>
      <c r="U19" s="36"/>
    </row>
    <row r="20" spans="1:21" s="1" customFormat="1" ht="29.25" customHeight="1" x14ac:dyDescent="0.2">
      <c r="A20" s="18">
        <v>11</v>
      </c>
      <c r="B20" s="18" t="s">
        <v>18</v>
      </c>
      <c r="C20" s="19">
        <v>42</v>
      </c>
      <c r="D20" s="19">
        <v>9714</v>
      </c>
      <c r="E20" s="75" t="s">
        <v>19</v>
      </c>
      <c r="F20" s="76"/>
      <c r="G20" s="20"/>
      <c r="H20" s="43"/>
      <c r="I20" s="41"/>
      <c r="J20" s="45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</row>
    <row r="21" spans="1:21" s="1" customFormat="1" ht="29.25" customHeight="1" x14ac:dyDescent="0.2">
      <c r="A21" s="18">
        <v>12</v>
      </c>
      <c r="B21" s="18" t="s">
        <v>18</v>
      </c>
      <c r="C21" s="19">
        <v>38</v>
      </c>
      <c r="D21" s="19">
        <v>9714</v>
      </c>
      <c r="E21" s="75" t="s">
        <v>19</v>
      </c>
      <c r="F21" s="76"/>
      <c r="G21" s="20"/>
      <c r="H21" s="43"/>
      <c r="I21" s="41"/>
      <c r="J21" s="43"/>
      <c r="K21" s="43"/>
      <c r="L21" s="43"/>
      <c r="M21" s="36"/>
      <c r="N21" s="36"/>
      <c r="O21" s="36"/>
      <c r="P21" s="36"/>
      <c r="Q21" s="36"/>
      <c r="R21" s="36"/>
      <c r="S21" s="36"/>
      <c r="T21" s="36"/>
      <c r="U21" s="36"/>
    </row>
    <row r="22" spans="1:21" s="1" customFormat="1" ht="29.25" customHeight="1" x14ac:dyDescent="0.2">
      <c r="A22" s="18">
        <v>13</v>
      </c>
      <c r="B22" s="18" t="s">
        <v>18</v>
      </c>
      <c r="C22" s="19">
        <v>100</v>
      </c>
      <c r="D22" s="19">
        <v>9714</v>
      </c>
      <c r="E22" s="75" t="s">
        <v>19</v>
      </c>
      <c r="F22" s="76"/>
      <c r="G22" s="20"/>
      <c r="H22" s="43"/>
      <c r="I22" s="41"/>
      <c r="J22" s="43"/>
      <c r="K22" s="43"/>
      <c r="L22" s="43"/>
      <c r="M22" s="36"/>
      <c r="N22" s="36"/>
      <c r="O22" s="36"/>
      <c r="P22" s="36"/>
      <c r="Q22" s="36"/>
      <c r="R22" s="36"/>
      <c r="S22" s="36"/>
      <c r="T22" s="36"/>
      <c r="U22" s="36"/>
    </row>
    <row r="23" spans="1:21" s="1" customFormat="1" ht="29.25" customHeight="1" x14ac:dyDescent="0.2">
      <c r="A23" s="18">
        <v>14</v>
      </c>
      <c r="B23" s="18" t="s">
        <v>18</v>
      </c>
      <c r="C23" s="19">
        <v>2000</v>
      </c>
      <c r="D23" s="19">
        <v>9714</v>
      </c>
      <c r="E23" s="75" t="s">
        <v>19</v>
      </c>
      <c r="F23" s="76"/>
      <c r="G23" s="20"/>
      <c r="H23" s="43"/>
      <c r="I23" s="41"/>
      <c r="J23" s="45"/>
      <c r="K23" s="43"/>
      <c r="L23" s="43"/>
      <c r="M23" s="36"/>
      <c r="N23" s="36"/>
      <c r="O23" s="36"/>
      <c r="P23" s="36"/>
      <c r="Q23" s="36"/>
      <c r="R23" s="36"/>
      <c r="S23" s="36"/>
      <c r="T23" s="36"/>
      <c r="U23" s="36"/>
    </row>
    <row r="24" spans="1:21" s="1" customFormat="1" ht="29.25" customHeight="1" x14ac:dyDescent="0.2">
      <c r="A24" s="18">
        <v>15</v>
      </c>
      <c r="B24" s="18" t="s">
        <v>18</v>
      </c>
      <c r="C24" s="19">
        <v>190</v>
      </c>
      <c r="D24" s="19">
        <v>9714</v>
      </c>
      <c r="E24" s="75" t="s">
        <v>19</v>
      </c>
      <c r="F24" s="76"/>
      <c r="G24" s="20"/>
      <c r="H24" s="43"/>
      <c r="I24" s="41"/>
      <c r="J24" s="45"/>
      <c r="K24" s="43"/>
      <c r="L24" s="43"/>
      <c r="M24" s="36"/>
      <c r="N24" s="36"/>
      <c r="O24" s="36"/>
      <c r="P24" s="36"/>
      <c r="Q24" s="36"/>
      <c r="R24" s="36"/>
      <c r="S24" s="36"/>
      <c r="T24" s="36"/>
      <c r="U24" s="36"/>
    </row>
    <row r="25" spans="1:21" s="1" customFormat="1" ht="29.25" customHeight="1" x14ac:dyDescent="0.2">
      <c r="A25" s="18">
        <v>16</v>
      </c>
      <c r="B25" s="18" t="s">
        <v>18</v>
      </c>
      <c r="C25" s="19">
        <v>140</v>
      </c>
      <c r="D25" s="19">
        <v>9714</v>
      </c>
      <c r="E25" s="75" t="s">
        <v>19</v>
      </c>
      <c r="F25" s="76"/>
      <c r="G25" s="20"/>
      <c r="H25" s="43"/>
      <c r="I25" s="41"/>
      <c r="J25" s="45"/>
      <c r="K25" s="43"/>
      <c r="L25" s="43"/>
      <c r="M25" s="36"/>
      <c r="N25" s="36"/>
      <c r="O25" s="36"/>
      <c r="P25" s="36"/>
      <c r="Q25" s="36"/>
      <c r="R25" s="36"/>
      <c r="S25" s="36"/>
      <c r="T25" s="36"/>
      <c r="U25" s="36"/>
    </row>
    <row r="26" spans="1:21" s="1" customFormat="1" ht="29.25" customHeight="1" x14ac:dyDescent="0.2">
      <c r="A26" s="18">
        <v>17</v>
      </c>
      <c r="B26" s="18" t="s">
        <v>18</v>
      </c>
      <c r="C26" s="19">
        <v>190</v>
      </c>
      <c r="D26" s="19">
        <v>9714</v>
      </c>
      <c r="E26" s="75" t="s">
        <v>19</v>
      </c>
      <c r="F26" s="76"/>
      <c r="G26" s="20"/>
      <c r="H26" s="45"/>
      <c r="I26" s="41"/>
      <c r="J26" s="43"/>
      <c r="K26" s="43"/>
      <c r="L26" s="43"/>
      <c r="M26" s="36"/>
      <c r="N26" s="36"/>
      <c r="O26" s="36"/>
      <c r="P26" s="36"/>
      <c r="Q26" s="36"/>
      <c r="R26" s="36"/>
      <c r="S26" s="36"/>
      <c r="T26" s="36"/>
      <c r="U26" s="36"/>
    </row>
    <row r="27" spans="1:21" s="1" customFormat="1" ht="29.25" customHeight="1" x14ac:dyDescent="0.2">
      <c r="A27" s="18">
        <v>18</v>
      </c>
      <c r="B27" s="18" t="s">
        <v>18</v>
      </c>
      <c r="C27" s="19">
        <v>0.5</v>
      </c>
      <c r="D27" s="19">
        <v>9714</v>
      </c>
      <c r="E27" s="75" t="s">
        <v>19</v>
      </c>
      <c r="F27" s="76"/>
      <c r="G27" s="20"/>
      <c r="H27" s="43"/>
      <c r="I27" s="41"/>
      <c r="J27" s="45"/>
      <c r="K27" s="43"/>
      <c r="L27" s="43"/>
      <c r="M27" s="36"/>
      <c r="N27" s="36"/>
      <c r="O27" s="36"/>
      <c r="P27" s="36"/>
      <c r="Q27" s="36"/>
      <c r="R27" s="36"/>
      <c r="S27" s="36"/>
      <c r="T27" s="36"/>
      <c r="U27" s="36"/>
    </row>
    <row r="28" spans="1:21" s="1" customFormat="1" ht="29.25" customHeight="1" x14ac:dyDescent="0.2">
      <c r="A28" s="18">
        <v>19</v>
      </c>
      <c r="B28" s="18" t="s">
        <v>18</v>
      </c>
      <c r="C28" s="19">
        <v>6</v>
      </c>
      <c r="D28" s="19">
        <v>9714</v>
      </c>
      <c r="E28" s="75" t="s">
        <v>19</v>
      </c>
      <c r="F28" s="76"/>
      <c r="G28" s="20"/>
      <c r="H28" s="43"/>
      <c r="I28" s="41"/>
      <c r="J28" s="45"/>
      <c r="K28" s="43"/>
      <c r="L28" s="43"/>
      <c r="M28" s="36"/>
      <c r="N28" s="36"/>
      <c r="O28" s="36"/>
      <c r="P28" s="36"/>
      <c r="Q28" s="36"/>
      <c r="R28" s="36"/>
      <c r="S28" s="36"/>
      <c r="T28" s="36"/>
      <c r="U28" s="36"/>
    </row>
    <row r="29" spans="1:21" s="1" customFormat="1" ht="29.25" customHeight="1" x14ac:dyDescent="0.2">
      <c r="A29" s="18">
        <v>20</v>
      </c>
      <c r="B29" s="18" t="s">
        <v>18</v>
      </c>
      <c r="C29" s="19">
        <v>54</v>
      </c>
      <c r="D29" s="19">
        <v>9714</v>
      </c>
      <c r="E29" s="75" t="s">
        <v>19</v>
      </c>
      <c r="F29" s="76"/>
      <c r="G29" s="20"/>
      <c r="H29" s="43"/>
      <c r="I29" s="41"/>
      <c r="J29" s="45"/>
      <c r="K29" s="43"/>
      <c r="L29" s="43"/>
      <c r="M29" s="36"/>
      <c r="N29" s="36"/>
      <c r="O29" s="36"/>
      <c r="P29" s="36"/>
      <c r="Q29" s="36"/>
      <c r="R29" s="36"/>
      <c r="S29" s="36"/>
      <c r="T29" s="36"/>
      <c r="U29" s="36"/>
    </row>
    <row r="30" spans="1:21" s="1" customFormat="1" ht="29.25" customHeight="1" x14ac:dyDescent="0.2">
      <c r="A30" s="18">
        <v>21</v>
      </c>
      <c r="B30" s="18" t="s">
        <v>18</v>
      </c>
      <c r="C30" s="19">
        <v>1</v>
      </c>
      <c r="D30" s="19">
        <v>9714</v>
      </c>
      <c r="E30" s="75" t="s">
        <v>19</v>
      </c>
      <c r="F30" s="76"/>
      <c r="G30" s="20"/>
      <c r="H30" s="43"/>
      <c r="I30" s="41"/>
      <c r="J30" s="45"/>
      <c r="K30" s="43"/>
      <c r="L30" s="43"/>
      <c r="M30" s="36"/>
      <c r="N30" s="36"/>
      <c r="O30" s="36"/>
      <c r="P30" s="36"/>
      <c r="Q30" s="36"/>
      <c r="R30" s="36"/>
      <c r="S30" s="36"/>
      <c r="T30" s="36"/>
      <c r="U30" s="36"/>
    </row>
    <row r="31" spans="1:21" s="1" customFormat="1" ht="29.25" customHeight="1" x14ac:dyDescent="0.2">
      <c r="A31" s="18">
        <v>22</v>
      </c>
      <c r="B31" s="18" t="s">
        <v>18</v>
      </c>
      <c r="C31" s="19">
        <v>50</v>
      </c>
      <c r="D31" s="19">
        <v>9714</v>
      </c>
      <c r="E31" s="75" t="s">
        <v>19</v>
      </c>
      <c r="F31" s="76"/>
      <c r="G31" s="20"/>
      <c r="H31" s="43"/>
      <c r="I31" s="41"/>
      <c r="J31" s="43"/>
      <c r="K31" s="43"/>
      <c r="L31" s="43"/>
      <c r="M31" s="36"/>
      <c r="N31" s="36"/>
      <c r="O31" s="36"/>
      <c r="P31" s="36"/>
      <c r="Q31" s="36"/>
      <c r="R31" s="36"/>
      <c r="S31" s="36"/>
      <c r="T31" s="36"/>
      <c r="U31" s="36"/>
    </row>
    <row r="32" spans="1:21" s="1" customFormat="1" ht="29.25" customHeight="1" x14ac:dyDescent="0.2">
      <c r="A32" s="18">
        <v>23</v>
      </c>
      <c r="B32" s="18" t="s">
        <v>18</v>
      </c>
      <c r="C32" s="19">
        <v>34</v>
      </c>
      <c r="D32" s="19">
        <v>9714</v>
      </c>
      <c r="E32" s="75" t="s">
        <v>19</v>
      </c>
      <c r="F32" s="76"/>
      <c r="G32" s="20"/>
      <c r="H32" s="43"/>
      <c r="I32" s="41"/>
      <c r="J32" s="45"/>
      <c r="K32" s="43"/>
      <c r="L32" s="43"/>
      <c r="M32" s="36"/>
      <c r="N32" s="36"/>
      <c r="O32" s="36"/>
      <c r="P32" s="36"/>
      <c r="Q32" s="36"/>
      <c r="R32" s="36"/>
      <c r="S32" s="36"/>
      <c r="T32" s="36"/>
      <c r="U32" s="36"/>
    </row>
    <row r="33" spans="1:21" s="1" customFormat="1" ht="29.25" customHeight="1" x14ac:dyDescent="0.2">
      <c r="A33" s="18">
        <v>24</v>
      </c>
      <c r="B33" s="18" t="s">
        <v>18</v>
      </c>
      <c r="C33" s="19">
        <v>42</v>
      </c>
      <c r="D33" s="19">
        <v>9714</v>
      </c>
      <c r="E33" s="75" t="s">
        <v>19</v>
      </c>
      <c r="F33" s="76"/>
      <c r="G33" s="20"/>
      <c r="H33" s="43"/>
      <c r="I33" s="41"/>
      <c r="J33" s="45"/>
      <c r="K33" s="43"/>
      <c r="L33" s="43"/>
      <c r="M33" s="36"/>
      <c r="N33" s="36"/>
      <c r="O33" s="36"/>
      <c r="P33" s="36"/>
      <c r="Q33" s="36"/>
      <c r="R33" s="36"/>
      <c r="S33" s="36"/>
      <c r="T33" s="36"/>
      <c r="U33" s="36"/>
    </row>
    <row r="34" spans="1:21" s="1" customFormat="1" ht="29.25" customHeight="1" x14ac:dyDescent="0.2">
      <c r="A34" s="18">
        <v>25</v>
      </c>
      <c r="B34" s="18" t="s">
        <v>18</v>
      </c>
      <c r="C34" s="19">
        <v>28</v>
      </c>
      <c r="D34" s="19">
        <v>9714</v>
      </c>
      <c r="E34" s="75" t="s">
        <v>19</v>
      </c>
      <c r="F34" s="76"/>
      <c r="G34" s="20"/>
      <c r="H34" s="43"/>
      <c r="I34" s="41"/>
      <c r="J34" s="45"/>
      <c r="K34" s="43"/>
      <c r="L34" s="43"/>
      <c r="M34" s="36"/>
      <c r="N34" s="36"/>
      <c r="O34" s="36"/>
      <c r="P34" s="36"/>
      <c r="Q34" s="36"/>
      <c r="R34" s="36"/>
      <c r="S34" s="36"/>
      <c r="T34" s="36"/>
      <c r="U34" s="36"/>
    </row>
    <row r="35" spans="1:21" s="1" customFormat="1" ht="29.25" customHeight="1" x14ac:dyDescent="0.2">
      <c r="A35" s="18">
        <v>26</v>
      </c>
      <c r="B35" s="18" t="s">
        <v>18</v>
      </c>
      <c r="C35" s="19">
        <v>42</v>
      </c>
      <c r="D35" s="19">
        <v>9714</v>
      </c>
      <c r="E35" s="75" t="s">
        <v>19</v>
      </c>
      <c r="F35" s="76"/>
      <c r="G35" s="20"/>
      <c r="H35" s="43"/>
      <c r="I35" s="41"/>
      <c r="J35" s="45"/>
      <c r="K35" s="43"/>
      <c r="L35" s="43"/>
      <c r="M35" s="36"/>
      <c r="N35" s="36"/>
      <c r="O35" s="36"/>
      <c r="P35" s="36"/>
      <c r="Q35" s="36"/>
      <c r="R35" s="36"/>
      <c r="S35" s="36"/>
      <c r="T35" s="36"/>
      <c r="U35" s="36"/>
    </row>
    <row r="36" spans="1:21" s="1" customFormat="1" ht="29.25" customHeight="1" x14ac:dyDescent="0.2">
      <c r="A36" s="18">
        <v>27</v>
      </c>
      <c r="B36" s="18" t="s">
        <v>18</v>
      </c>
      <c r="C36" s="19">
        <v>54</v>
      </c>
      <c r="D36" s="19">
        <v>9714</v>
      </c>
      <c r="E36" s="75" t="s">
        <v>19</v>
      </c>
      <c r="F36" s="76"/>
      <c r="G36" s="20"/>
      <c r="H36" s="43"/>
      <c r="I36" s="41"/>
      <c r="J36" s="43"/>
      <c r="K36" s="43"/>
      <c r="L36" s="43"/>
      <c r="M36" s="36"/>
      <c r="N36" s="36"/>
      <c r="O36" s="36"/>
      <c r="P36" s="36"/>
      <c r="Q36" s="36"/>
      <c r="R36" s="36"/>
      <c r="S36" s="36"/>
      <c r="T36" s="36"/>
      <c r="U36" s="36"/>
    </row>
    <row r="37" spans="1:21" s="1" customFormat="1" ht="29.25" customHeight="1" x14ac:dyDescent="0.2">
      <c r="A37" s="18">
        <v>28</v>
      </c>
      <c r="B37" s="18" t="s">
        <v>18</v>
      </c>
      <c r="C37" s="19">
        <v>40</v>
      </c>
      <c r="D37" s="19">
        <v>9714</v>
      </c>
      <c r="E37" s="75" t="s">
        <v>19</v>
      </c>
      <c r="F37" s="76"/>
      <c r="G37" s="20"/>
      <c r="H37" s="43"/>
      <c r="I37" s="41"/>
      <c r="J37" s="45"/>
      <c r="K37" s="43"/>
      <c r="L37" s="43"/>
      <c r="M37" s="36"/>
      <c r="N37" s="36"/>
      <c r="O37" s="36"/>
      <c r="P37" s="36"/>
      <c r="Q37" s="36"/>
      <c r="R37" s="36"/>
      <c r="S37" s="36"/>
      <c r="T37" s="36"/>
      <c r="U37" s="36"/>
    </row>
    <row r="38" spans="1:21" s="1" customFormat="1" ht="29.25" customHeight="1" x14ac:dyDescent="0.2">
      <c r="A38" s="18">
        <v>29</v>
      </c>
      <c r="B38" s="18" t="s">
        <v>18</v>
      </c>
      <c r="C38" s="19">
        <v>46</v>
      </c>
      <c r="D38" s="19">
        <v>9714</v>
      </c>
      <c r="E38" s="75" t="s">
        <v>19</v>
      </c>
      <c r="F38" s="76"/>
      <c r="G38" s="20"/>
      <c r="H38" s="43"/>
      <c r="I38" s="41"/>
      <c r="J38" s="45"/>
      <c r="K38" s="43"/>
      <c r="L38" s="43"/>
      <c r="M38" s="36"/>
      <c r="N38" s="36"/>
      <c r="O38" s="36"/>
      <c r="P38" s="36"/>
      <c r="Q38" s="36"/>
      <c r="R38" s="36"/>
      <c r="S38" s="36"/>
      <c r="T38" s="36"/>
      <c r="U38" s="36"/>
    </row>
    <row r="39" spans="1:21" s="1" customFormat="1" ht="29.25" customHeight="1" x14ac:dyDescent="0.2">
      <c r="A39" s="18">
        <v>30</v>
      </c>
      <c r="B39" s="18" t="s">
        <v>18</v>
      </c>
      <c r="C39" s="19">
        <v>27</v>
      </c>
      <c r="D39" s="19">
        <v>9714</v>
      </c>
      <c r="E39" s="75" t="s">
        <v>19</v>
      </c>
      <c r="F39" s="76"/>
      <c r="G39" s="20"/>
      <c r="H39" s="43"/>
      <c r="I39" s="41"/>
      <c r="J39" s="45"/>
      <c r="K39" s="43"/>
      <c r="L39" s="43"/>
      <c r="M39" s="36"/>
      <c r="N39" s="36"/>
      <c r="O39" s="36"/>
      <c r="P39" s="36"/>
      <c r="Q39" s="36"/>
      <c r="R39" s="36"/>
      <c r="S39" s="36"/>
      <c r="T39" s="36"/>
      <c r="U39" s="36"/>
    </row>
    <row r="40" spans="1:21" s="42" customFormat="1" x14ac:dyDescent="0.25">
      <c r="A40" s="36">
        <v>30</v>
      </c>
      <c r="B40" s="37"/>
      <c r="C40" s="38">
        <f>SUM(C10:C39)</f>
        <v>4002.5</v>
      </c>
      <c r="D40" s="38">
        <f>SUM(D10:D39)</f>
        <v>291420</v>
      </c>
      <c r="E40" s="39"/>
      <c r="F40" s="36"/>
      <c r="G40" s="36"/>
      <c r="H40" s="40"/>
      <c r="I40" s="41"/>
      <c r="J40" s="40"/>
      <c r="K40" s="40"/>
      <c r="L40" s="40"/>
    </row>
    <row r="41" spans="1:21" s="40" customFormat="1" x14ac:dyDescent="0.25">
      <c r="A41" s="43"/>
      <c r="B41" s="44"/>
      <c r="C41" s="45"/>
      <c r="D41" s="45"/>
      <c r="E41" s="46"/>
      <c r="F41" s="43"/>
      <c r="G41" s="43"/>
    </row>
    <row r="42" spans="1:21" s="40" customFormat="1" x14ac:dyDescent="0.25">
      <c r="A42" s="51">
        <f>A40+'05 25'!A35+'04 25'!A56+'03 25'!A64+'02 25'!A29+'01 25'!A44</f>
        <v>208</v>
      </c>
      <c r="B42" s="43"/>
      <c r="C42" s="52">
        <f>C40+'05 25'!C35+'04 25'!C56+'03 25'!C64+'02 25'!C29+'01 25'!C44</f>
        <v>20137.5</v>
      </c>
      <c r="D42" s="53">
        <f>D40+'05 25'!D35+'04 25'!D56+'03 25'!D64+'02 25'!D29+'01 25'!D44</f>
        <v>2020512</v>
      </c>
      <c r="E42" s="46"/>
      <c r="F42" s="43"/>
      <c r="G42" s="43"/>
    </row>
    <row r="43" spans="1:21" s="40" customFormat="1" x14ac:dyDescent="0.25">
      <c r="A43" s="43"/>
      <c r="B43" s="44"/>
      <c r="C43" s="52"/>
      <c r="D43" s="53"/>
      <c r="E43" s="46"/>
      <c r="F43" s="43"/>
      <c r="G43" s="43"/>
    </row>
    <row r="44" spans="1:21" s="42" customFormat="1" x14ac:dyDescent="0.25">
      <c r="A44" s="36"/>
      <c r="B44" s="47"/>
      <c r="C44" s="36"/>
      <c r="D44" s="36"/>
      <c r="E44" s="39"/>
      <c r="F44" s="36"/>
      <c r="G44" s="36"/>
      <c r="H44" s="40"/>
      <c r="I44" s="40"/>
      <c r="J44" s="40"/>
      <c r="K44" s="40"/>
      <c r="L44" s="40"/>
    </row>
    <row r="45" spans="1:21" s="42" customFormat="1" x14ac:dyDescent="0.25">
      <c r="A45" s="36"/>
      <c r="B45" s="47"/>
      <c r="C45" s="36"/>
      <c r="D45" s="36"/>
      <c r="E45" s="39"/>
      <c r="F45" s="36"/>
      <c r="G45" s="36"/>
      <c r="H45" s="40"/>
      <c r="I45" s="40"/>
      <c r="J45" s="40"/>
      <c r="K45" s="40"/>
      <c r="L45" s="40"/>
    </row>
    <row r="46" spans="1:21" s="42" customFormat="1" x14ac:dyDescent="0.25">
      <c r="A46" s="36"/>
      <c r="B46" s="47"/>
      <c r="C46" s="36"/>
      <c r="D46" s="36"/>
      <c r="E46" s="39"/>
      <c r="F46" s="36"/>
      <c r="G46" s="36"/>
      <c r="H46" s="40"/>
      <c r="I46" s="40"/>
      <c r="J46" s="40"/>
      <c r="K46" s="40"/>
      <c r="L46" s="40"/>
    </row>
    <row r="47" spans="1:21" s="42" customFormat="1" x14ac:dyDescent="0.25">
      <c r="A47" s="36"/>
      <c r="B47" s="47"/>
      <c r="C47" s="36"/>
      <c r="D47" s="36"/>
      <c r="E47" s="39"/>
      <c r="F47" s="36"/>
      <c r="G47" s="36"/>
      <c r="H47" s="40"/>
      <c r="I47" s="40"/>
      <c r="J47" s="40"/>
      <c r="K47" s="40"/>
      <c r="L47" s="40"/>
    </row>
  </sheetData>
  <mergeCells count="33"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35:F35"/>
    <mergeCell ref="E25:F25"/>
    <mergeCell ref="E26:F26"/>
    <mergeCell ref="E27:F27"/>
    <mergeCell ref="E28:F28"/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12:F12"/>
    <mergeCell ref="A1:G1"/>
    <mergeCell ref="A7:G7"/>
    <mergeCell ref="E9:F9"/>
    <mergeCell ref="E10:F10"/>
    <mergeCell ref="E11:F11"/>
  </mergeCells>
  <pageMargins left="0.31496062992125984" right="0.31496062992125984" top="0.74803149606299213" bottom="0.74803149606299213" header="0.31496062992125984" footer="0.31496062992125984"/>
  <pageSetup paperSize="9" scale="88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zoomScaleNormal="100" workbookViewId="0">
      <selection activeCell="I11" sqref="I11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style="40" customWidth="1"/>
    <col min="9" max="9" width="10.7109375" style="40" customWidth="1"/>
    <col min="10" max="10" width="11.5703125" style="40" customWidth="1"/>
    <col min="11" max="11" width="12.5703125" style="40" customWidth="1"/>
    <col min="12" max="12" width="9.140625" style="40"/>
    <col min="13" max="21" width="9.140625" style="42"/>
  </cols>
  <sheetData>
    <row r="1" spans="1:21" s="1" customFormat="1" ht="45.75" customHeight="1" x14ac:dyDescent="0.25">
      <c r="A1" s="77" t="s">
        <v>32</v>
      </c>
      <c r="B1" s="77"/>
      <c r="C1" s="77"/>
      <c r="D1" s="77"/>
      <c r="E1" s="77"/>
      <c r="F1" s="77"/>
      <c r="G1" s="77"/>
      <c r="H1" s="43"/>
      <c r="I1" s="43"/>
      <c r="J1" s="43"/>
      <c r="K1" s="43"/>
      <c r="L1" s="43"/>
      <c r="M1" s="36"/>
      <c r="N1" s="36"/>
      <c r="O1" s="36"/>
      <c r="P1" s="36"/>
      <c r="Q1" s="36"/>
      <c r="R1" s="36"/>
      <c r="S1" s="36"/>
      <c r="T1" s="36"/>
      <c r="U1" s="36"/>
    </row>
    <row r="2" spans="1:21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 s="43"/>
      <c r="I2" s="43"/>
      <c r="J2" s="43"/>
      <c r="K2" s="43"/>
      <c r="L2" s="43"/>
      <c r="M2" s="36"/>
      <c r="N2" s="36"/>
      <c r="O2" s="36"/>
      <c r="P2" s="36"/>
      <c r="Q2" s="36"/>
      <c r="R2" s="36"/>
      <c r="S2" s="36"/>
      <c r="T2" s="36"/>
      <c r="U2" s="36"/>
    </row>
    <row r="3" spans="1:21" s="6" customFormat="1" ht="60" x14ac:dyDescent="0.25">
      <c r="A3" s="62" t="s">
        <v>4</v>
      </c>
      <c r="B3" s="5" t="s">
        <v>5</v>
      </c>
      <c r="C3" s="62" t="s">
        <v>6</v>
      </c>
      <c r="D3" s="62" t="s">
        <v>7</v>
      </c>
      <c r="E3" s="62" t="s">
        <v>8</v>
      </c>
      <c r="F3" s="62" t="s">
        <v>9</v>
      </c>
      <c r="G3" s="62" t="s">
        <v>10</v>
      </c>
      <c r="H3" s="48" t="s">
        <v>6</v>
      </c>
      <c r="I3" s="48" t="s">
        <v>7</v>
      </c>
      <c r="J3" s="59" t="s">
        <v>8</v>
      </c>
      <c r="K3" s="48" t="s">
        <v>9</v>
      </c>
      <c r="L3" s="48"/>
      <c r="M3" s="49"/>
      <c r="N3" s="49"/>
      <c r="O3" s="49"/>
      <c r="P3" s="49"/>
      <c r="Q3" s="49"/>
      <c r="R3" s="49"/>
      <c r="S3" s="49"/>
      <c r="T3" s="49"/>
      <c r="U3" s="49"/>
    </row>
    <row r="4" spans="1:21" s="1" customFormat="1" ht="39" customHeight="1" x14ac:dyDescent="0.25">
      <c r="A4" s="7">
        <v>1</v>
      </c>
      <c r="B4" s="8" t="s">
        <v>11</v>
      </c>
      <c r="C4" s="10">
        <v>66</v>
      </c>
      <c r="D4" s="10">
        <v>0</v>
      </c>
      <c r="E4" s="10">
        <v>46</v>
      </c>
      <c r="F4" s="10">
        <v>103</v>
      </c>
      <c r="G4" s="9" t="s">
        <v>12</v>
      </c>
      <c r="H4" s="54">
        <f>C4+'06 25'!C4++'05 25'!C4+'04 25'!C4+'03 25'!C4+'02 25'!C4+'01 25'!C4</f>
        <v>377</v>
      </c>
      <c r="I4" s="57">
        <f>D4+'06 25'!D4+'05 25'!D4+'04 25'!D4+'03 25'!D4+'02 25'!D4+'01 25'!D4</f>
        <v>11</v>
      </c>
      <c r="J4" s="55">
        <f>E4+'06 25'!E4++'05 25'!E4+'04 25'!E4+'03 25'!E4+'02 25'!E4+'01 25'!E4</f>
        <v>254</v>
      </c>
      <c r="K4" s="45">
        <f>F4+'06 25'!F4++'05 25'!F4+'04 25'!F4+'03 25'!F4+'02 25'!F4+'01 25'!F4</f>
        <v>297</v>
      </c>
      <c r="L4" s="43"/>
      <c r="M4" s="36"/>
      <c r="N4" s="36"/>
      <c r="O4" s="36"/>
      <c r="P4" s="36"/>
      <c r="Q4" s="36"/>
      <c r="R4" s="36"/>
      <c r="S4" s="36"/>
      <c r="T4" s="36"/>
      <c r="U4" s="36"/>
    </row>
    <row r="5" spans="1:21" s="1" customFormat="1" ht="39" customHeight="1" x14ac:dyDescent="0.25">
      <c r="A5" s="7">
        <v>2</v>
      </c>
      <c r="B5" s="8" t="s">
        <v>13</v>
      </c>
      <c r="C5" s="10">
        <v>7118.5</v>
      </c>
      <c r="D5" s="10">
        <v>0</v>
      </c>
      <c r="E5" s="10">
        <v>6401.5</v>
      </c>
      <c r="F5" s="10">
        <v>8679.6</v>
      </c>
      <c r="G5" s="9" t="s">
        <v>12</v>
      </c>
      <c r="H5" s="54">
        <f>C5+'06 25'!C5++'05 25'!C5+'04 25'!C5+'03 25'!C5+'02 25'!C5+'01 25'!C5</f>
        <v>42188</v>
      </c>
      <c r="I5" s="57">
        <f>D5+'06 25'!D5+'05 25'!D5+'04 25'!D5+'03 25'!D5+'02 25'!D5+'01 25'!D5</f>
        <v>599</v>
      </c>
      <c r="J5" s="52">
        <f>E5+'06 25'!E5++'05 25'!E5+'04 25'!E5+'03 25'!E5+'02 25'!E5+'01 25'!E5</f>
        <v>26539</v>
      </c>
      <c r="K5" s="45">
        <f>F5+'06 25'!F5++'05 25'!F5+'04 25'!F5+'03 25'!F5+'02 25'!F5+'01 25'!F5</f>
        <v>23532.499999999996</v>
      </c>
      <c r="L5" s="43"/>
      <c r="M5" s="36"/>
      <c r="N5" s="36"/>
      <c r="O5" s="36"/>
      <c r="P5" s="36"/>
      <c r="Q5" s="36"/>
      <c r="R5" s="36"/>
      <c r="S5" s="36"/>
      <c r="T5" s="36"/>
      <c r="U5" s="36"/>
    </row>
    <row r="6" spans="1:21" s="1" customFormat="1" ht="6.75" customHeight="1" x14ac:dyDescent="0.25">
      <c r="A6" s="11"/>
      <c r="B6" s="12"/>
      <c r="C6" s="13"/>
      <c r="D6" s="14"/>
      <c r="E6" s="14"/>
      <c r="F6" s="14"/>
      <c r="G6" s="13"/>
      <c r="H6" s="43"/>
      <c r="I6" s="43"/>
      <c r="J6" s="43"/>
      <c r="K6" s="43"/>
      <c r="L6" s="43"/>
      <c r="M6" s="36"/>
      <c r="N6" s="36"/>
      <c r="O6" s="36"/>
      <c r="P6" s="36"/>
      <c r="Q6" s="36"/>
      <c r="R6" s="36"/>
      <c r="S6" s="36"/>
      <c r="T6" s="36"/>
      <c r="U6" s="36"/>
    </row>
    <row r="7" spans="1:21" s="1" customFormat="1" x14ac:dyDescent="0.25">
      <c r="A7" s="78" t="s">
        <v>33</v>
      </c>
      <c r="B7" s="78"/>
      <c r="C7" s="78"/>
      <c r="D7" s="78"/>
      <c r="E7" s="78"/>
      <c r="F7" s="78"/>
      <c r="G7" s="78"/>
      <c r="H7" s="54"/>
      <c r="I7" s="57"/>
      <c r="J7" s="55"/>
      <c r="K7" s="45"/>
      <c r="L7" s="43"/>
      <c r="M7" s="36"/>
      <c r="N7" s="36"/>
      <c r="O7" s="36"/>
      <c r="P7" s="36"/>
      <c r="Q7" s="36"/>
      <c r="R7" s="36"/>
      <c r="S7" s="36"/>
      <c r="T7" s="36"/>
      <c r="U7" s="36"/>
    </row>
    <row r="8" spans="1:21" s="1" customFormat="1" ht="4.5" customHeight="1" x14ac:dyDescent="0.25">
      <c r="A8" s="15"/>
      <c r="B8" s="16"/>
      <c r="C8" s="15"/>
      <c r="D8" s="15"/>
      <c r="E8" s="17"/>
      <c r="F8" s="15"/>
      <c r="G8" s="15"/>
      <c r="H8" s="43"/>
      <c r="I8" s="43"/>
      <c r="J8" s="43"/>
      <c r="K8" s="43"/>
      <c r="L8" s="43"/>
      <c r="M8" s="36"/>
      <c r="N8" s="36"/>
      <c r="O8" s="36"/>
      <c r="P8" s="36"/>
      <c r="Q8" s="36"/>
      <c r="R8" s="36"/>
      <c r="S8" s="36"/>
      <c r="T8" s="36"/>
      <c r="U8" s="36"/>
    </row>
    <row r="9" spans="1:21" s="1" customFormat="1" ht="25.5" x14ac:dyDescent="0.25">
      <c r="A9" s="62" t="s">
        <v>4</v>
      </c>
      <c r="B9" s="62" t="s">
        <v>14</v>
      </c>
      <c r="C9" s="62" t="s">
        <v>15</v>
      </c>
      <c r="D9" s="62" t="s">
        <v>16</v>
      </c>
      <c r="E9" s="79" t="s">
        <v>17</v>
      </c>
      <c r="F9" s="79"/>
      <c r="G9" s="62" t="s">
        <v>10</v>
      </c>
      <c r="H9" s="54"/>
      <c r="I9" s="57"/>
      <c r="J9" s="56"/>
      <c r="K9" s="50"/>
      <c r="L9" s="43"/>
      <c r="M9" s="36"/>
      <c r="N9" s="36"/>
      <c r="O9" s="36"/>
      <c r="P9" s="36"/>
      <c r="Q9" s="36"/>
      <c r="R9" s="36"/>
      <c r="S9" s="36"/>
      <c r="T9" s="36"/>
      <c r="U9" s="36"/>
    </row>
    <row r="10" spans="1:21" s="1" customFormat="1" ht="29.25" customHeight="1" x14ac:dyDescent="0.2">
      <c r="A10" s="18">
        <v>1</v>
      </c>
      <c r="B10" s="18" t="s">
        <v>18</v>
      </c>
      <c r="C10" s="19">
        <v>20</v>
      </c>
      <c r="D10" s="19">
        <v>9714</v>
      </c>
      <c r="E10" s="75" t="s">
        <v>19</v>
      </c>
      <c r="F10" s="76"/>
      <c r="G10" s="20"/>
      <c r="H10" s="45"/>
      <c r="I10" s="41"/>
      <c r="J10" s="43"/>
      <c r="K10" s="43"/>
      <c r="L10" s="43"/>
      <c r="M10" s="36"/>
      <c r="N10" s="36"/>
      <c r="O10" s="36"/>
      <c r="P10" s="36"/>
      <c r="Q10" s="36"/>
      <c r="R10" s="36"/>
      <c r="S10" s="36"/>
      <c r="T10" s="36"/>
      <c r="U10" s="36"/>
    </row>
    <row r="11" spans="1:21" s="1" customFormat="1" ht="29.25" customHeight="1" x14ac:dyDescent="0.2">
      <c r="A11" s="18">
        <v>2</v>
      </c>
      <c r="B11" s="18" t="s">
        <v>18</v>
      </c>
      <c r="C11" s="19">
        <v>90</v>
      </c>
      <c r="D11" s="19">
        <v>9714</v>
      </c>
      <c r="E11" s="75" t="s">
        <v>19</v>
      </c>
      <c r="F11" s="76"/>
      <c r="G11" s="20"/>
      <c r="H11" s="43"/>
      <c r="I11" s="41"/>
      <c r="J11" s="45"/>
      <c r="K11" s="43"/>
      <c r="L11" s="43"/>
      <c r="M11" s="36"/>
      <c r="N11" s="36"/>
      <c r="O11" s="36"/>
      <c r="P11" s="36"/>
      <c r="Q11" s="36"/>
      <c r="R11" s="36"/>
      <c r="S11" s="36"/>
      <c r="T11" s="36"/>
      <c r="U11" s="36"/>
    </row>
    <row r="12" spans="1:21" s="1" customFormat="1" ht="29.25" customHeight="1" x14ac:dyDescent="0.2">
      <c r="A12" s="18">
        <v>3</v>
      </c>
      <c r="B12" s="18" t="s">
        <v>18</v>
      </c>
      <c r="C12" s="19">
        <v>63</v>
      </c>
      <c r="D12" s="19">
        <v>9714</v>
      </c>
      <c r="E12" s="75" t="s">
        <v>19</v>
      </c>
      <c r="F12" s="76"/>
      <c r="G12" s="20"/>
      <c r="H12" s="43"/>
      <c r="I12" s="41"/>
      <c r="J12" s="45"/>
      <c r="K12" s="43"/>
      <c r="L12" s="43"/>
      <c r="M12" s="36"/>
      <c r="N12" s="36"/>
      <c r="O12" s="36"/>
      <c r="P12" s="36"/>
      <c r="Q12" s="36"/>
      <c r="R12" s="36"/>
      <c r="S12" s="36"/>
      <c r="T12" s="36"/>
      <c r="U12" s="36"/>
    </row>
    <row r="13" spans="1:21" s="1" customFormat="1" ht="29.25" customHeight="1" x14ac:dyDescent="0.2">
      <c r="A13" s="18">
        <v>4</v>
      </c>
      <c r="B13" s="18" t="s">
        <v>18</v>
      </c>
      <c r="C13" s="19">
        <v>0.5</v>
      </c>
      <c r="D13" s="19">
        <v>9714</v>
      </c>
      <c r="E13" s="75" t="s">
        <v>19</v>
      </c>
      <c r="F13" s="76"/>
      <c r="G13" s="20"/>
      <c r="H13" s="43"/>
      <c r="I13" s="41"/>
      <c r="J13" s="45"/>
      <c r="K13" s="43"/>
      <c r="L13" s="43"/>
      <c r="M13" s="36"/>
      <c r="N13" s="36"/>
      <c r="O13" s="36"/>
      <c r="P13" s="36"/>
      <c r="Q13" s="36"/>
      <c r="R13" s="36"/>
      <c r="S13" s="36"/>
      <c r="T13" s="36"/>
      <c r="U13" s="36"/>
    </row>
    <row r="14" spans="1:21" s="1" customFormat="1" ht="29.25" customHeight="1" x14ac:dyDescent="0.2">
      <c r="A14" s="18">
        <v>5</v>
      </c>
      <c r="B14" s="18" t="s">
        <v>18</v>
      </c>
      <c r="C14" s="19">
        <v>63</v>
      </c>
      <c r="D14" s="19">
        <v>9714</v>
      </c>
      <c r="E14" s="75" t="s">
        <v>19</v>
      </c>
      <c r="F14" s="76"/>
      <c r="G14" s="20"/>
      <c r="H14" s="43"/>
      <c r="I14" s="41"/>
      <c r="J14" s="45"/>
      <c r="K14" s="43"/>
      <c r="L14" s="43"/>
      <c r="M14" s="36"/>
      <c r="N14" s="36"/>
      <c r="O14" s="36"/>
      <c r="P14" s="36"/>
      <c r="Q14" s="36"/>
      <c r="R14" s="36"/>
      <c r="S14" s="36"/>
      <c r="T14" s="36"/>
      <c r="U14" s="36"/>
    </row>
    <row r="15" spans="1:21" s="1" customFormat="1" ht="29.25" customHeight="1" x14ac:dyDescent="0.2">
      <c r="A15" s="18">
        <v>6</v>
      </c>
      <c r="B15" s="18" t="s">
        <v>18</v>
      </c>
      <c r="C15" s="19">
        <v>90</v>
      </c>
      <c r="D15" s="19">
        <v>9714</v>
      </c>
      <c r="E15" s="75" t="s">
        <v>19</v>
      </c>
      <c r="F15" s="76"/>
      <c r="G15" s="20"/>
      <c r="H15" s="43"/>
      <c r="I15" s="41"/>
      <c r="J15" s="43"/>
      <c r="K15" s="43"/>
      <c r="L15" s="43"/>
      <c r="M15" s="36"/>
      <c r="N15" s="36"/>
      <c r="O15" s="36"/>
      <c r="P15" s="36"/>
      <c r="Q15" s="36"/>
      <c r="R15" s="36"/>
      <c r="S15" s="36"/>
      <c r="T15" s="36"/>
      <c r="U15" s="36"/>
    </row>
    <row r="16" spans="1:21" s="1" customFormat="1" ht="29.25" customHeight="1" x14ac:dyDescent="0.2">
      <c r="A16" s="18">
        <v>7</v>
      </c>
      <c r="B16" s="18" t="s">
        <v>18</v>
      </c>
      <c r="C16" s="19">
        <v>24</v>
      </c>
      <c r="D16" s="19">
        <v>9714</v>
      </c>
      <c r="E16" s="75" t="s">
        <v>19</v>
      </c>
      <c r="F16" s="76"/>
      <c r="G16" s="20"/>
      <c r="H16" s="43"/>
      <c r="I16" s="41"/>
      <c r="J16" s="45"/>
      <c r="K16" s="43"/>
      <c r="L16" s="43"/>
      <c r="M16" s="36"/>
      <c r="N16" s="36"/>
      <c r="O16" s="36"/>
      <c r="P16" s="36"/>
      <c r="Q16" s="36"/>
      <c r="R16" s="36"/>
      <c r="S16" s="36"/>
      <c r="T16" s="36"/>
      <c r="U16" s="36"/>
    </row>
    <row r="17" spans="1:21" s="1" customFormat="1" ht="29.25" customHeight="1" x14ac:dyDescent="0.2">
      <c r="A17" s="18">
        <v>8</v>
      </c>
      <c r="B17" s="18" t="s">
        <v>18</v>
      </c>
      <c r="C17" s="19">
        <v>62</v>
      </c>
      <c r="D17" s="19">
        <v>9714</v>
      </c>
      <c r="E17" s="75" t="s">
        <v>19</v>
      </c>
      <c r="F17" s="76"/>
      <c r="G17" s="20"/>
      <c r="H17" s="43"/>
      <c r="I17" s="41"/>
      <c r="J17" s="45"/>
      <c r="K17" s="43"/>
      <c r="L17" s="43"/>
      <c r="M17" s="36"/>
      <c r="N17" s="36"/>
      <c r="O17" s="36"/>
      <c r="P17" s="36"/>
      <c r="Q17" s="36"/>
      <c r="R17" s="36"/>
      <c r="S17" s="36"/>
      <c r="T17" s="36"/>
      <c r="U17" s="36"/>
    </row>
    <row r="18" spans="1:21" s="1" customFormat="1" ht="29.25" customHeight="1" x14ac:dyDescent="0.2">
      <c r="A18" s="18">
        <v>9</v>
      </c>
      <c r="B18" s="18" t="s">
        <v>18</v>
      </c>
      <c r="C18" s="19">
        <v>315</v>
      </c>
      <c r="D18" s="19">
        <v>9714</v>
      </c>
      <c r="E18" s="75" t="s">
        <v>19</v>
      </c>
      <c r="F18" s="76"/>
      <c r="G18" s="20"/>
      <c r="H18" s="43"/>
      <c r="I18" s="41"/>
      <c r="J18" s="45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</row>
    <row r="19" spans="1:21" s="1" customFormat="1" ht="29.25" customHeight="1" x14ac:dyDescent="0.2">
      <c r="A19" s="18">
        <v>10</v>
      </c>
      <c r="B19" s="18" t="s">
        <v>18</v>
      </c>
      <c r="C19" s="19">
        <v>47</v>
      </c>
      <c r="D19" s="19">
        <v>9714</v>
      </c>
      <c r="E19" s="75" t="s">
        <v>19</v>
      </c>
      <c r="F19" s="76"/>
      <c r="G19" s="20"/>
      <c r="H19" s="43"/>
      <c r="I19" s="41"/>
      <c r="J19" s="45"/>
      <c r="K19" s="43"/>
      <c r="L19" s="43"/>
      <c r="M19" s="36"/>
      <c r="N19" s="36"/>
      <c r="O19" s="36"/>
      <c r="P19" s="36"/>
      <c r="Q19" s="36"/>
      <c r="R19" s="36"/>
      <c r="S19" s="36"/>
      <c r="T19" s="36"/>
      <c r="U19" s="36"/>
    </row>
    <row r="20" spans="1:21" s="1" customFormat="1" ht="29.25" customHeight="1" x14ac:dyDescent="0.2">
      <c r="A20" s="18">
        <v>11</v>
      </c>
      <c r="B20" s="18" t="s">
        <v>18</v>
      </c>
      <c r="C20" s="19">
        <v>24</v>
      </c>
      <c r="D20" s="19">
        <v>9714</v>
      </c>
      <c r="E20" s="75" t="s">
        <v>19</v>
      </c>
      <c r="F20" s="76"/>
      <c r="G20" s="20"/>
      <c r="H20" s="43"/>
      <c r="I20" s="41"/>
      <c r="J20" s="45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</row>
    <row r="21" spans="1:21" s="1" customFormat="1" ht="29.25" customHeight="1" x14ac:dyDescent="0.2">
      <c r="A21" s="18">
        <v>12</v>
      </c>
      <c r="B21" s="18" t="s">
        <v>18</v>
      </c>
      <c r="C21" s="19">
        <v>13</v>
      </c>
      <c r="D21" s="19">
        <v>9714</v>
      </c>
      <c r="E21" s="75" t="s">
        <v>19</v>
      </c>
      <c r="F21" s="76"/>
      <c r="G21" s="20"/>
      <c r="H21" s="43"/>
      <c r="I21" s="41"/>
      <c r="J21" s="43"/>
      <c r="K21" s="43"/>
      <c r="L21" s="43"/>
      <c r="M21" s="36"/>
      <c r="N21" s="36"/>
      <c r="O21" s="36"/>
      <c r="P21" s="36"/>
      <c r="Q21" s="36"/>
      <c r="R21" s="36"/>
      <c r="S21" s="36"/>
      <c r="T21" s="36"/>
      <c r="U21" s="36"/>
    </row>
    <row r="22" spans="1:21" s="1" customFormat="1" ht="29.25" customHeight="1" x14ac:dyDescent="0.2">
      <c r="A22" s="18">
        <v>13</v>
      </c>
      <c r="B22" s="18" t="s">
        <v>18</v>
      </c>
      <c r="C22" s="19">
        <v>320</v>
      </c>
      <c r="D22" s="19">
        <v>9714</v>
      </c>
      <c r="E22" s="75" t="s">
        <v>19</v>
      </c>
      <c r="F22" s="76"/>
      <c r="G22" s="20"/>
      <c r="H22" s="43"/>
      <c r="I22" s="41"/>
      <c r="J22" s="43"/>
      <c r="K22" s="43"/>
      <c r="L22" s="43"/>
      <c r="M22" s="36"/>
      <c r="N22" s="36"/>
      <c r="O22" s="36"/>
      <c r="P22" s="36"/>
      <c r="Q22" s="36"/>
      <c r="R22" s="36"/>
      <c r="S22" s="36"/>
      <c r="T22" s="36"/>
      <c r="U22" s="36"/>
    </row>
    <row r="23" spans="1:21" s="1" customFormat="1" ht="29.25" customHeight="1" x14ac:dyDescent="0.2">
      <c r="A23" s="18">
        <v>14</v>
      </c>
      <c r="B23" s="18" t="s">
        <v>18</v>
      </c>
      <c r="C23" s="19">
        <v>315</v>
      </c>
      <c r="D23" s="19">
        <v>9714</v>
      </c>
      <c r="E23" s="75" t="s">
        <v>19</v>
      </c>
      <c r="F23" s="76"/>
      <c r="G23" s="20"/>
      <c r="H23" s="43"/>
      <c r="I23" s="41"/>
      <c r="J23" s="45"/>
      <c r="K23" s="43"/>
      <c r="L23" s="43"/>
      <c r="M23" s="36"/>
      <c r="N23" s="36"/>
      <c r="O23" s="36"/>
      <c r="P23" s="36"/>
      <c r="Q23" s="36"/>
      <c r="R23" s="36"/>
      <c r="S23" s="36"/>
      <c r="T23" s="36"/>
      <c r="U23" s="36"/>
    </row>
    <row r="24" spans="1:21" s="1" customFormat="1" ht="29.25" customHeight="1" x14ac:dyDescent="0.2">
      <c r="A24" s="18">
        <v>15</v>
      </c>
      <c r="B24" s="18" t="s">
        <v>18</v>
      </c>
      <c r="C24" s="19">
        <v>324</v>
      </c>
      <c r="D24" s="19">
        <v>9714</v>
      </c>
      <c r="E24" s="75" t="s">
        <v>19</v>
      </c>
      <c r="F24" s="76"/>
      <c r="G24" s="20"/>
      <c r="H24" s="43"/>
      <c r="I24" s="41"/>
      <c r="J24" s="45"/>
      <c r="K24" s="43"/>
      <c r="L24" s="43"/>
      <c r="M24" s="36"/>
      <c r="N24" s="36"/>
      <c r="O24" s="36"/>
      <c r="P24" s="36"/>
      <c r="Q24" s="36"/>
      <c r="R24" s="36"/>
      <c r="S24" s="36"/>
      <c r="T24" s="36"/>
      <c r="U24" s="36"/>
    </row>
    <row r="25" spans="1:21" s="1" customFormat="1" ht="29.25" customHeight="1" x14ac:dyDescent="0.2">
      <c r="A25" s="18">
        <v>16</v>
      </c>
      <c r="B25" s="18" t="s">
        <v>18</v>
      </c>
      <c r="C25" s="19">
        <v>225</v>
      </c>
      <c r="D25" s="19">
        <v>9714</v>
      </c>
      <c r="E25" s="75" t="s">
        <v>19</v>
      </c>
      <c r="F25" s="76"/>
      <c r="G25" s="20"/>
      <c r="H25" s="43"/>
      <c r="I25" s="41"/>
      <c r="J25" s="45"/>
      <c r="K25" s="43"/>
      <c r="L25" s="43"/>
      <c r="M25" s="36"/>
      <c r="N25" s="36"/>
      <c r="O25" s="36"/>
      <c r="P25" s="36"/>
      <c r="Q25" s="36"/>
      <c r="R25" s="36"/>
      <c r="S25" s="36"/>
      <c r="T25" s="36"/>
      <c r="U25" s="36"/>
    </row>
    <row r="26" spans="1:21" s="1" customFormat="1" ht="29.25" customHeight="1" x14ac:dyDescent="0.2">
      <c r="A26" s="18">
        <v>17</v>
      </c>
      <c r="B26" s="18" t="s">
        <v>18</v>
      </c>
      <c r="C26" s="19">
        <v>190</v>
      </c>
      <c r="D26" s="19">
        <v>9714</v>
      </c>
      <c r="E26" s="75" t="s">
        <v>19</v>
      </c>
      <c r="F26" s="76"/>
      <c r="G26" s="20"/>
      <c r="H26" s="45"/>
      <c r="I26" s="41"/>
      <c r="J26" s="43"/>
      <c r="K26" s="43"/>
      <c r="L26" s="43"/>
      <c r="M26" s="36"/>
      <c r="N26" s="36"/>
      <c r="O26" s="36"/>
      <c r="P26" s="36"/>
      <c r="Q26" s="36"/>
      <c r="R26" s="36"/>
      <c r="S26" s="36"/>
      <c r="T26" s="36"/>
      <c r="U26" s="36"/>
    </row>
    <row r="27" spans="1:21" s="1" customFormat="1" ht="29.25" customHeight="1" x14ac:dyDescent="0.2">
      <c r="A27" s="18">
        <v>18</v>
      </c>
      <c r="B27" s="18" t="s">
        <v>18</v>
      </c>
      <c r="C27" s="19">
        <v>40</v>
      </c>
      <c r="D27" s="19">
        <v>9714</v>
      </c>
      <c r="E27" s="75" t="s">
        <v>19</v>
      </c>
      <c r="F27" s="76"/>
      <c r="G27" s="20"/>
      <c r="H27" s="43"/>
      <c r="I27" s="41"/>
      <c r="J27" s="45"/>
      <c r="K27" s="43"/>
      <c r="L27" s="43"/>
      <c r="M27" s="36"/>
      <c r="N27" s="36"/>
      <c r="O27" s="36"/>
      <c r="P27" s="36"/>
      <c r="Q27" s="36"/>
      <c r="R27" s="36"/>
      <c r="S27" s="36"/>
      <c r="T27" s="36"/>
      <c r="U27" s="36"/>
    </row>
    <row r="28" spans="1:21" s="1" customFormat="1" ht="29.25" customHeight="1" x14ac:dyDescent="0.2">
      <c r="A28" s="18">
        <v>19</v>
      </c>
      <c r="B28" s="18" t="s">
        <v>18</v>
      </c>
      <c r="C28" s="19">
        <v>34</v>
      </c>
      <c r="D28" s="19">
        <v>9714</v>
      </c>
      <c r="E28" s="75" t="s">
        <v>19</v>
      </c>
      <c r="F28" s="76"/>
      <c r="G28" s="20"/>
      <c r="H28" s="43"/>
      <c r="I28" s="41"/>
      <c r="J28" s="45"/>
      <c r="K28" s="43"/>
      <c r="L28" s="43"/>
      <c r="M28" s="36"/>
      <c r="N28" s="36"/>
      <c r="O28" s="36"/>
      <c r="P28" s="36"/>
      <c r="Q28" s="36"/>
      <c r="R28" s="36"/>
      <c r="S28" s="36"/>
      <c r="T28" s="36"/>
      <c r="U28" s="36"/>
    </row>
    <row r="29" spans="1:21" s="1" customFormat="1" ht="29.25" customHeight="1" x14ac:dyDescent="0.2">
      <c r="A29" s="18">
        <v>20</v>
      </c>
      <c r="B29" s="18" t="s">
        <v>18</v>
      </c>
      <c r="C29" s="19">
        <v>24</v>
      </c>
      <c r="D29" s="19">
        <v>9714</v>
      </c>
      <c r="E29" s="75" t="s">
        <v>19</v>
      </c>
      <c r="F29" s="76"/>
      <c r="G29" s="20"/>
      <c r="H29" s="43"/>
      <c r="I29" s="41"/>
      <c r="J29" s="45"/>
      <c r="K29" s="43"/>
      <c r="L29" s="43"/>
      <c r="M29" s="36"/>
      <c r="N29" s="36"/>
      <c r="O29" s="36"/>
      <c r="P29" s="36"/>
      <c r="Q29" s="36"/>
      <c r="R29" s="36"/>
      <c r="S29" s="36"/>
      <c r="T29" s="36"/>
      <c r="U29" s="36"/>
    </row>
    <row r="30" spans="1:21" s="1" customFormat="1" ht="29.25" customHeight="1" x14ac:dyDescent="0.2">
      <c r="A30" s="18">
        <v>21</v>
      </c>
      <c r="B30" s="18" t="s">
        <v>18</v>
      </c>
      <c r="C30" s="19">
        <v>82</v>
      </c>
      <c r="D30" s="19">
        <v>9714</v>
      </c>
      <c r="E30" s="75" t="s">
        <v>19</v>
      </c>
      <c r="F30" s="76"/>
      <c r="G30" s="20"/>
      <c r="H30" s="43"/>
      <c r="I30" s="41"/>
      <c r="J30" s="45"/>
      <c r="K30" s="43"/>
      <c r="L30" s="43"/>
      <c r="M30" s="36"/>
      <c r="N30" s="36"/>
      <c r="O30" s="36"/>
      <c r="P30" s="36"/>
      <c r="Q30" s="36"/>
      <c r="R30" s="36"/>
      <c r="S30" s="36"/>
      <c r="T30" s="36"/>
      <c r="U30" s="36"/>
    </row>
    <row r="31" spans="1:21" s="1" customFormat="1" ht="29.25" customHeight="1" x14ac:dyDescent="0.2">
      <c r="A31" s="18">
        <v>22</v>
      </c>
      <c r="B31" s="18" t="s">
        <v>18</v>
      </c>
      <c r="C31" s="19">
        <v>70</v>
      </c>
      <c r="D31" s="19">
        <v>9714</v>
      </c>
      <c r="E31" s="75" t="s">
        <v>19</v>
      </c>
      <c r="F31" s="76"/>
      <c r="G31" s="20"/>
      <c r="H31" s="43"/>
      <c r="I31" s="41"/>
      <c r="J31" s="43"/>
      <c r="K31" s="43"/>
      <c r="L31" s="43"/>
      <c r="M31" s="36"/>
      <c r="N31" s="36"/>
      <c r="O31" s="36"/>
      <c r="P31" s="36"/>
      <c r="Q31" s="36"/>
      <c r="R31" s="36"/>
      <c r="S31" s="36"/>
      <c r="T31" s="36"/>
      <c r="U31" s="36"/>
    </row>
    <row r="32" spans="1:21" s="1" customFormat="1" ht="29.25" customHeight="1" x14ac:dyDescent="0.2">
      <c r="A32" s="18">
        <v>23</v>
      </c>
      <c r="B32" s="18" t="s">
        <v>18</v>
      </c>
      <c r="C32" s="19">
        <v>650</v>
      </c>
      <c r="D32" s="19">
        <v>9714</v>
      </c>
      <c r="E32" s="75" t="s">
        <v>19</v>
      </c>
      <c r="F32" s="76"/>
      <c r="G32" s="20"/>
      <c r="H32" s="43"/>
      <c r="I32" s="41"/>
      <c r="J32" s="45"/>
      <c r="K32" s="43"/>
      <c r="L32" s="43"/>
      <c r="M32" s="36"/>
      <c r="N32" s="36"/>
      <c r="O32" s="36"/>
      <c r="P32" s="36"/>
      <c r="Q32" s="36"/>
      <c r="R32" s="36"/>
      <c r="S32" s="36"/>
      <c r="T32" s="36"/>
      <c r="U32" s="36"/>
    </row>
    <row r="33" spans="1:21" s="1" customFormat="1" ht="29.25" customHeight="1" x14ac:dyDescent="0.2">
      <c r="A33" s="18">
        <v>24</v>
      </c>
      <c r="B33" s="18" t="s">
        <v>18</v>
      </c>
      <c r="C33" s="19">
        <v>2</v>
      </c>
      <c r="D33" s="19">
        <v>9714</v>
      </c>
      <c r="E33" s="75" t="s">
        <v>19</v>
      </c>
      <c r="F33" s="76"/>
      <c r="G33" s="20"/>
      <c r="H33" s="43"/>
      <c r="I33" s="41"/>
      <c r="J33" s="45"/>
      <c r="K33" s="43"/>
      <c r="L33" s="43"/>
      <c r="M33" s="36"/>
      <c r="N33" s="36"/>
      <c r="O33" s="36"/>
      <c r="P33" s="36"/>
      <c r="Q33" s="36"/>
      <c r="R33" s="36"/>
      <c r="S33" s="36"/>
      <c r="T33" s="36"/>
      <c r="U33" s="36"/>
    </row>
    <row r="34" spans="1:21" s="1" customFormat="1" ht="29.25" customHeight="1" x14ac:dyDescent="0.2">
      <c r="A34" s="18">
        <v>25</v>
      </c>
      <c r="B34" s="18" t="s">
        <v>18</v>
      </c>
      <c r="C34" s="19">
        <v>63</v>
      </c>
      <c r="D34" s="19">
        <v>9714</v>
      </c>
      <c r="E34" s="75" t="s">
        <v>19</v>
      </c>
      <c r="F34" s="76"/>
      <c r="G34" s="20"/>
      <c r="H34" s="43"/>
      <c r="I34" s="41"/>
      <c r="J34" s="45"/>
      <c r="K34" s="43"/>
      <c r="L34" s="43"/>
      <c r="M34" s="36"/>
      <c r="N34" s="36"/>
      <c r="O34" s="36"/>
      <c r="P34" s="36"/>
      <c r="Q34" s="36"/>
      <c r="R34" s="36"/>
      <c r="S34" s="36"/>
      <c r="T34" s="36"/>
      <c r="U34" s="36"/>
    </row>
    <row r="35" spans="1:21" s="1" customFormat="1" ht="29.25" customHeight="1" x14ac:dyDescent="0.2">
      <c r="A35" s="18">
        <v>26</v>
      </c>
      <c r="B35" s="18" t="s">
        <v>18</v>
      </c>
      <c r="C35" s="19">
        <v>25</v>
      </c>
      <c r="D35" s="19">
        <v>9714</v>
      </c>
      <c r="E35" s="75" t="s">
        <v>19</v>
      </c>
      <c r="F35" s="76"/>
      <c r="G35" s="20"/>
      <c r="H35" s="43"/>
      <c r="I35" s="41"/>
      <c r="J35" s="45"/>
      <c r="K35" s="43"/>
      <c r="L35" s="43"/>
      <c r="M35" s="36"/>
      <c r="N35" s="36"/>
      <c r="O35" s="36"/>
      <c r="P35" s="36"/>
      <c r="Q35" s="36"/>
      <c r="R35" s="36"/>
      <c r="S35" s="36"/>
      <c r="T35" s="36"/>
      <c r="U35" s="36"/>
    </row>
    <row r="36" spans="1:21" s="1" customFormat="1" ht="29.25" customHeight="1" x14ac:dyDescent="0.2">
      <c r="A36" s="18">
        <v>27</v>
      </c>
      <c r="B36" s="18" t="s">
        <v>18</v>
      </c>
      <c r="C36" s="19">
        <v>125</v>
      </c>
      <c r="D36" s="19">
        <v>9714</v>
      </c>
      <c r="E36" s="75" t="s">
        <v>19</v>
      </c>
      <c r="F36" s="76"/>
      <c r="G36" s="20"/>
      <c r="H36" s="43"/>
      <c r="I36" s="41"/>
      <c r="J36" s="43"/>
      <c r="K36" s="43"/>
      <c r="L36" s="43"/>
      <c r="M36" s="36"/>
      <c r="N36" s="36"/>
      <c r="O36" s="36"/>
      <c r="P36" s="36"/>
      <c r="Q36" s="36"/>
      <c r="R36" s="36"/>
      <c r="S36" s="36"/>
      <c r="T36" s="36"/>
      <c r="U36" s="36"/>
    </row>
    <row r="37" spans="1:21" s="1" customFormat="1" ht="29.25" customHeight="1" x14ac:dyDescent="0.2">
      <c r="A37" s="18">
        <v>28</v>
      </c>
      <c r="B37" s="18" t="s">
        <v>18</v>
      </c>
      <c r="C37" s="19">
        <v>125</v>
      </c>
      <c r="D37" s="19">
        <v>9714</v>
      </c>
      <c r="E37" s="75" t="s">
        <v>19</v>
      </c>
      <c r="F37" s="76"/>
      <c r="G37" s="20"/>
      <c r="H37" s="43"/>
      <c r="I37" s="41"/>
      <c r="J37" s="43"/>
      <c r="K37" s="43"/>
      <c r="L37" s="43"/>
      <c r="M37" s="36"/>
      <c r="N37" s="36"/>
      <c r="O37" s="36"/>
      <c r="P37" s="36"/>
      <c r="Q37" s="36"/>
      <c r="R37" s="36"/>
      <c r="S37" s="36"/>
      <c r="T37" s="36"/>
      <c r="U37" s="36"/>
    </row>
    <row r="38" spans="1:21" s="1" customFormat="1" ht="29.25" customHeight="1" x14ac:dyDescent="0.2">
      <c r="A38" s="18">
        <v>29</v>
      </c>
      <c r="B38" s="18" t="s">
        <v>18</v>
      </c>
      <c r="C38" s="19">
        <v>190</v>
      </c>
      <c r="D38" s="19">
        <v>9714</v>
      </c>
      <c r="E38" s="75" t="s">
        <v>19</v>
      </c>
      <c r="F38" s="76"/>
      <c r="G38" s="20"/>
      <c r="H38" s="43"/>
      <c r="I38" s="41"/>
      <c r="J38" s="43"/>
      <c r="K38" s="43"/>
      <c r="L38" s="43"/>
      <c r="M38" s="36"/>
      <c r="N38" s="36"/>
      <c r="O38" s="36"/>
      <c r="P38" s="36"/>
      <c r="Q38" s="36"/>
      <c r="R38" s="36"/>
      <c r="S38" s="36"/>
      <c r="T38" s="36"/>
      <c r="U38" s="36"/>
    </row>
    <row r="39" spans="1:21" s="1" customFormat="1" ht="29.25" customHeight="1" x14ac:dyDescent="0.2">
      <c r="A39" s="18">
        <v>30</v>
      </c>
      <c r="B39" s="18" t="s">
        <v>18</v>
      </c>
      <c r="C39" s="19">
        <v>14</v>
      </c>
      <c r="D39" s="19">
        <v>9714</v>
      </c>
      <c r="E39" s="75" t="s">
        <v>19</v>
      </c>
      <c r="F39" s="76"/>
      <c r="G39" s="20"/>
      <c r="H39" s="43"/>
      <c r="I39" s="41"/>
      <c r="J39" s="45"/>
      <c r="K39" s="43"/>
      <c r="L39" s="43"/>
      <c r="M39" s="36"/>
      <c r="N39" s="36"/>
      <c r="O39" s="36"/>
      <c r="P39" s="36"/>
      <c r="Q39" s="36"/>
      <c r="R39" s="36"/>
      <c r="S39" s="36"/>
      <c r="T39" s="36"/>
      <c r="U39" s="36"/>
    </row>
    <row r="40" spans="1:21" s="1" customFormat="1" ht="29.25" customHeight="1" x14ac:dyDescent="0.2">
      <c r="A40" s="18">
        <v>31</v>
      </c>
      <c r="B40" s="18" t="s">
        <v>18</v>
      </c>
      <c r="C40" s="19">
        <v>100</v>
      </c>
      <c r="D40" s="19">
        <v>9714</v>
      </c>
      <c r="E40" s="75" t="s">
        <v>19</v>
      </c>
      <c r="F40" s="76"/>
      <c r="G40" s="20"/>
      <c r="H40" s="43"/>
      <c r="I40" s="41"/>
      <c r="J40" s="45"/>
      <c r="K40" s="43"/>
      <c r="L40" s="43"/>
      <c r="M40" s="36"/>
      <c r="N40" s="36"/>
      <c r="O40" s="36"/>
      <c r="P40" s="36"/>
      <c r="Q40" s="36"/>
      <c r="R40" s="36"/>
      <c r="S40" s="36"/>
      <c r="T40" s="36"/>
      <c r="U40" s="36"/>
    </row>
    <row r="41" spans="1:21" s="1" customFormat="1" ht="29.25" customHeight="1" x14ac:dyDescent="0.2">
      <c r="A41" s="18">
        <v>32</v>
      </c>
      <c r="B41" s="18" t="s">
        <v>18</v>
      </c>
      <c r="C41" s="19">
        <v>2000</v>
      </c>
      <c r="D41" s="19">
        <v>9714</v>
      </c>
      <c r="E41" s="75" t="s">
        <v>19</v>
      </c>
      <c r="F41" s="76"/>
      <c r="G41" s="20"/>
      <c r="H41" s="43"/>
      <c r="I41" s="41"/>
      <c r="J41" s="45"/>
      <c r="K41" s="43"/>
      <c r="L41" s="43"/>
      <c r="M41" s="36"/>
      <c r="N41" s="36"/>
      <c r="O41" s="36"/>
      <c r="P41" s="36"/>
      <c r="Q41" s="36"/>
      <c r="R41" s="36"/>
      <c r="S41" s="36"/>
      <c r="T41" s="36"/>
      <c r="U41" s="36"/>
    </row>
    <row r="42" spans="1:21" s="1" customFormat="1" ht="29.25" customHeight="1" x14ac:dyDescent="0.2">
      <c r="A42" s="18">
        <v>33</v>
      </c>
      <c r="B42" s="18" t="s">
        <v>18</v>
      </c>
      <c r="C42" s="19">
        <v>23</v>
      </c>
      <c r="D42" s="19">
        <v>9714</v>
      </c>
      <c r="E42" s="75" t="s">
        <v>19</v>
      </c>
      <c r="F42" s="76"/>
      <c r="G42" s="20"/>
      <c r="H42" s="45"/>
      <c r="I42" s="41"/>
      <c r="J42" s="43"/>
      <c r="K42" s="43"/>
      <c r="L42" s="43"/>
      <c r="M42" s="36"/>
      <c r="N42" s="36"/>
      <c r="O42" s="36"/>
      <c r="P42" s="36"/>
      <c r="Q42" s="36"/>
      <c r="R42" s="36"/>
      <c r="S42" s="36"/>
      <c r="T42" s="36"/>
      <c r="U42" s="36"/>
    </row>
    <row r="43" spans="1:21" s="1" customFormat="1" ht="29.25" customHeight="1" x14ac:dyDescent="0.2">
      <c r="A43" s="18">
        <v>34</v>
      </c>
      <c r="B43" s="18" t="s">
        <v>18</v>
      </c>
      <c r="C43" s="19">
        <v>44</v>
      </c>
      <c r="D43" s="19">
        <v>9714</v>
      </c>
      <c r="E43" s="75" t="s">
        <v>19</v>
      </c>
      <c r="F43" s="76"/>
      <c r="G43" s="20"/>
      <c r="H43" s="43"/>
      <c r="I43" s="41"/>
      <c r="J43" s="45"/>
      <c r="K43" s="43"/>
      <c r="L43" s="43"/>
      <c r="M43" s="36"/>
      <c r="N43" s="36"/>
      <c r="O43" s="36"/>
      <c r="P43" s="36"/>
      <c r="Q43" s="36"/>
      <c r="R43" s="36"/>
      <c r="S43" s="36"/>
      <c r="T43" s="36"/>
      <c r="U43" s="36"/>
    </row>
    <row r="44" spans="1:21" s="1" customFormat="1" ht="29.25" customHeight="1" x14ac:dyDescent="0.2">
      <c r="A44" s="18">
        <v>35</v>
      </c>
      <c r="B44" s="18" t="s">
        <v>18</v>
      </c>
      <c r="C44" s="19">
        <v>13</v>
      </c>
      <c r="D44" s="19">
        <v>9714</v>
      </c>
      <c r="E44" s="75" t="s">
        <v>19</v>
      </c>
      <c r="F44" s="76"/>
      <c r="G44" s="20"/>
      <c r="H44" s="43"/>
      <c r="I44" s="41"/>
      <c r="J44" s="45"/>
      <c r="K44" s="43"/>
      <c r="L44" s="43"/>
      <c r="M44" s="36"/>
      <c r="N44" s="36"/>
      <c r="O44" s="36"/>
      <c r="P44" s="36"/>
      <c r="Q44" s="36"/>
      <c r="R44" s="36"/>
      <c r="S44" s="36"/>
      <c r="T44" s="36"/>
      <c r="U44" s="36"/>
    </row>
    <row r="45" spans="1:21" s="1" customFormat="1" ht="29.25" customHeight="1" x14ac:dyDescent="0.2">
      <c r="A45" s="18">
        <v>36</v>
      </c>
      <c r="B45" s="18" t="s">
        <v>18</v>
      </c>
      <c r="C45" s="19">
        <v>18</v>
      </c>
      <c r="D45" s="19">
        <v>9714</v>
      </c>
      <c r="E45" s="75" t="s">
        <v>19</v>
      </c>
      <c r="F45" s="76"/>
      <c r="G45" s="20"/>
      <c r="H45" s="43"/>
      <c r="I45" s="41"/>
      <c r="J45" s="45"/>
      <c r="K45" s="43"/>
      <c r="L45" s="43"/>
      <c r="M45" s="36"/>
      <c r="N45" s="36"/>
      <c r="O45" s="36"/>
      <c r="P45" s="36"/>
      <c r="Q45" s="36"/>
      <c r="R45" s="36"/>
      <c r="S45" s="36"/>
      <c r="T45" s="36"/>
      <c r="U45" s="36"/>
    </row>
    <row r="46" spans="1:21" s="1" customFormat="1" ht="29.25" customHeight="1" x14ac:dyDescent="0.2">
      <c r="A46" s="18">
        <v>37</v>
      </c>
      <c r="B46" s="18" t="s">
        <v>18</v>
      </c>
      <c r="C46" s="19">
        <v>70</v>
      </c>
      <c r="D46" s="19">
        <v>9714</v>
      </c>
      <c r="E46" s="75" t="s">
        <v>19</v>
      </c>
      <c r="F46" s="76"/>
      <c r="G46" s="20"/>
      <c r="H46" s="43"/>
      <c r="I46" s="41"/>
      <c r="J46" s="45"/>
      <c r="K46" s="43"/>
      <c r="L46" s="43"/>
      <c r="M46" s="36"/>
      <c r="N46" s="36"/>
      <c r="O46" s="36"/>
      <c r="P46" s="36"/>
      <c r="Q46" s="36"/>
      <c r="R46" s="36"/>
      <c r="S46" s="36"/>
      <c r="T46" s="36"/>
      <c r="U46" s="36"/>
    </row>
    <row r="47" spans="1:21" s="1" customFormat="1" ht="29.25" customHeight="1" x14ac:dyDescent="0.2">
      <c r="A47" s="18">
        <v>38</v>
      </c>
      <c r="B47" s="18" t="s">
        <v>18</v>
      </c>
      <c r="C47" s="19">
        <v>4</v>
      </c>
      <c r="D47" s="19">
        <v>9714</v>
      </c>
      <c r="E47" s="75" t="s">
        <v>19</v>
      </c>
      <c r="F47" s="76"/>
      <c r="G47" s="20"/>
      <c r="H47" s="43"/>
      <c r="I47" s="41"/>
      <c r="J47" s="43"/>
      <c r="K47" s="43"/>
      <c r="L47" s="43"/>
      <c r="M47" s="36"/>
      <c r="N47" s="36"/>
      <c r="O47" s="36"/>
      <c r="P47" s="36"/>
      <c r="Q47" s="36"/>
      <c r="R47" s="36"/>
      <c r="S47" s="36"/>
      <c r="T47" s="36"/>
      <c r="U47" s="36"/>
    </row>
    <row r="48" spans="1:21" s="1" customFormat="1" ht="29.25" customHeight="1" x14ac:dyDescent="0.2">
      <c r="A48" s="18">
        <v>39</v>
      </c>
      <c r="B48" s="18" t="s">
        <v>18</v>
      </c>
      <c r="C48" s="19">
        <v>17</v>
      </c>
      <c r="D48" s="19">
        <v>9714</v>
      </c>
      <c r="E48" s="75" t="s">
        <v>19</v>
      </c>
      <c r="F48" s="76"/>
      <c r="G48" s="20"/>
      <c r="H48" s="43"/>
      <c r="I48" s="41"/>
      <c r="J48" s="45"/>
      <c r="K48" s="43"/>
      <c r="L48" s="43"/>
      <c r="M48" s="36"/>
      <c r="N48" s="36"/>
      <c r="O48" s="36"/>
      <c r="P48" s="36"/>
      <c r="Q48" s="36"/>
      <c r="R48" s="36"/>
      <c r="S48" s="36"/>
      <c r="T48" s="36"/>
      <c r="U48" s="36"/>
    </row>
    <row r="49" spans="1:21" s="1" customFormat="1" ht="29.25" customHeight="1" x14ac:dyDescent="0.2">
      <c r="A49" s="18">
        <v>40</v>
      </c>
      <c r="B49" s="18" t="s">
        <v>18</v>
      </c>
      <c r="C49" s="19">
        <v>40</v>
      </c>
      <c r="D49" s="19">
        <v>9714</v>
      </c>
      <c r="E49" s="75" t="s">
        <v>19</v>
      </c>
      <c r="F49" s="76"/>
      <c r="G49" s="20"/>
      <c r="H49" s="43"/>
      <c r="I49" s="41"/>
      <c r="J49" s="45"/>
      <c r="K49" s="43"/>
      <c r="L49" s="43"/>
      <c r="M49" s="36"/>
      <c r="N49" s="36"/>
      <c r="O49" s="36"/>
      <c r="P49" s="36"/>
      <c r="Q49" s="36"/>
      <c r="R49" s="36"/>
      <c r="S49" s="36"/>
      <c r="T49" s="36"/>
      <c r="U49" s="36"/>
    </row>
    <row r="50" spans="1:21" s="1" customFormat="1" ht="29.25" customHeight="1" x14ac:dyDescent="0.2">
      <c r="A50" s="18">
        <v>41</v>
      </c>
      <c r="B50" s="18" t="s">
        <v>18</v>
      </c>
      <c r="C50" s="19">
        <v>70</v>
      </c>
      <c r="D50" s="19">
        <v>9714</v>
      </c>
      <c r="E50" s="75" t="s">
        <v>19</v>
      </c>
      <c r="F50" s="76"/>
      <c r="G50" s="20"/>
      <c r="H50" s="43"/>
      <c r="I50" s="41"/>
      <c r="J50" s="45"/>
      <c r="K50" s="43"/>
      <c r="L50" s="43"/>
      <c r="M50" s="36"/>
      <c r="N50" s="36"/>
      <c r="O50" s="36"/>
      <c r="P50" s="36"/>
      <c r="Q50" s="36"/>
      <c r="R50" s="36"/>
      <c r="S50" s="36"/>
      <c r="T50" s="36"/>
      <c r="U50" s="36"/>
    </row>
    <row r="51" spans="1:21" s="1" customFormat="1" ht="29.25" customHeight="1" x14ac:dyDescent="0.2">
      <c r="A51" s="18">
        <v>42</v>
      </c>
      <c r="B51" s="18" t="s">
        <v>18</v>
      </c>
      <c r="C51" s="19">
        <v>28</v>
      </c>
      <c r="D51" s="19">
        <v>9714</v>
      </c>
      <c r="E51" s="75" t="s">
        <v>19</v>
      </c>
      <c r="F51" s="76"/>
      <c r="G51" s="20"/>
      <c r="H51" s="43"/>
      <c r="I51" s="41"/>
      <c r="J51" s="45"/>
      <c r="K51" s="43"/>
      <c r="L51" s="43"/>
      <c r="M51" s="36"/>
      <c r="N51" s="36"/>
      <c r="O51" s="36"/>
      <c r="P51" s="36"/>
      <c r="Q51" s="36"/>
      <c r="R51" s="36"/>
      <c r="S51" s="36"/>
      <c r="T51" s="36"/>
      <c r="U51" s="36"/>
    </row>
    <row r="52" spans="1:21" s="1" customFormat="1" ht="29.25" customHeight="1" x14ac:dyDescent="0.2">
      <c r="A52" s="18">
        <v>43</v>
      </c>
      <c r="B52" s="18" t="s">
        <v>18</v>
      </c>
      <c r="C52" s="19">
        <v>95</v>
      </c>
      <c r="D52" s="19">
        <v>9714</v>
      </c>
      <c r="E52" s="75" t="s">
        <v>19</v>
      </c>
      <c r="F52" s="76"/>
      <c r="G52" s="20"/>
      <c r="H52" s="43"/>
      <c r="I52" s="41"/>
      <c r="J52" s="43"/>
      <c r="K52" s="43"/>
      <c r="L52" s="43"/>
      <c r="M52" s="36"/>
      <c r="N52" s="36"/>
      <c r="O52" s="36"/>
      <c r="P52" s="36"/>
      <c r="Q52" s="36"/>
      <c r="R52" s="36"/>
      <c r="S52" s="36"/>
      <c r="T52" s="36"/>
      <c r="U52" s="36"/>
    </row>
    <row r="53" spans="1:21" s="1" customFormat="1" ht="29.25" customHeight="1" x14ac:dyDescent="0.2">
      <c r="A53" s="18">
        <v>44</v>
      </c>
      <c r="B53" s="18" t="s">
        <v>18</v>
      </c>
      <c r="C53" s="19">
        <v>90</v>
      </c>
      <c r="D53" s="19">
        <v>9714</v>
      </c>
      <c r="E53" s="75" t="s">
        <v>19</v>
      </c>
      <c r="F53" s="76"/>
      <c r="G53" s="20"/>
      <c r="H53" s="43"/>
      <c r="I53" s="41"/>
      <c r="J53" s="45"/>
      <c r="K53" s="43"/>
      <c r="L53" s="43"/>
      <c r="M53" s="36"/>
      <c r="N53" s="36"/>
      <c r="O53" s="36"/>
      <c r="P53" s="36"/>
      <c r="Q53" s="36"/>
      <c r="R53" s="36"/>
      <c r="S53" s="36"/>
      <c r="T53" s="36"/>
      <c r="U53" s="36"/>
    </row>
    <row r="54" spans="1:21" s="1" customFormat="1" ht="29.25" customHeight="1" x14ac:dyDescent="0.2">
      <c r="A54" s="18">
        <v>45</v>
      </c>
      <c r="B54" s="18" t="s">
        <v>18</v>
      </c>
      <c r="C54" s="19">
        <v>90</v>
      </c>
      <c r="D54" s="19">
        <v>9714</v>
      </c>
      <c r="E54" s="75" t="s">
        <v>19</v>
      </c>
      <c r="F54" s="76"/>
      <c r="G54" s="20"/>
      <c r="H54" s="43"/>
      <c r="I54" s="41"/>
      <c r="J54" s="45"/>
      <c r="K54" s="43"/>
      <c r="L54" s="43"/>
      <c r="M54" s="36"/>
      <c r="N54" s="36"/>
      <c r="O54" s="36"/>
      <c r="P54" s="36"/>
      <c r="Q54" s="36"/>
      <c r="R54" s="36"/>
      <c r="S54" s="36"/>
      <c r="T54" s="36"/>
      <c r="U54" s="36"/>
    </row>
    <row r="55" spans="1:21" s="1" customFormat="1" ht="29.25" customHeight="1" x14ac:dyDescent="0.2">
      <c r="A55" s="18">
        <v>46</v>
      </c>
      <c r="B55" s="18" t="s">
        <v>18</v>
      </c>
      <c r="C55" s="19">
        <v>70</v>
      </c>
      <c r="D55" s="19">
        <v>9714</v>
      </c>
      <c r="E55" s="75" t="s">
        <v>19</v>
      </c>
      <c r="F55" s="76"/>
      <c r="G55" s="20"/>
      <c r="H55" s="43"/>
      <c r="I55" s="41"/>
      <c r="J55" s="45"/>
      <c r="K55" s="43"/>
      <c r="L55" s="43"/>
      <c r="M55" s="36"/>
      <c r="N55" s="36"/>
      <c r="O55" s="36"/>
      <c r="P55" s="36"/>
      <c r="Q55" s="36"/>
      <c r="R55" s="36"/>
      <c r="S55" s="36"/>
      <c r="T55" s="36"/>
      <c r="U55" s="36"/>
    </row>
    <row r="56" spans="1:21" s="42" customFormat="1" x14ac:dyDescent="0.25">
      <c r="A56" s="36">
        <v>46</v>
      </c>
      <c r="B56" s="37"/>
      <c r="C56" s="38">
        <f>SUM(C10:C55)</f>
        <v>6401.5</v>
      </c>
      <c r="D56" s="38">
        <f>SUM(D10:D55)</f>
        <v>446844</v>
      </c>
      <c r="E56" s="39"/>
      <c r="F56" s="36"/>
      <c r="G56" s="36"/>
      <c r="H56" s="40"/>
      <c r="I56" s="41"/>
      <c r="J56" s="40"/>
      <c r="K56" s="40"/>
      <c r="L56" s="40"/>
    </row>
    <row r="57" spans="1:21" s="40" customFormat="1" x14ac:dyDescent="0.25">
      <c r="A57" s="43"/>
      <c r="B57" s="44"/>
      <c r="C57" s="45"/>
      <c r="D57" s="45"/>
      <c r="E57" s="46"/>
      <c r="F57" s="43"/>
      <c r="G57" s="43"/>
    </row>
    <row r="58" spans="1:21" s="40" customFormat="1" x14ac:dyDescent="0.25">
      <c r="A58" s="51">
        <f>A56+'06 25'!A40++'05 25'!A35+'04 25'!A56+'03 25'!A64+'02 25'!A29+'01 25'!A44</f>
        <v>254</v>
      </c>
      <c r="B58" s="43"/>
      <c r="C58" s="52">
        <f>C56+'06 25'!C40++'05 25'!C35+'04 25'!C56+'03 25'!C64+'02 25'!C29+'01 25'!C44</f>
        <v>26539</v>
      </c>
      <c r="D58" s="53">
        <f>D56+'06 25'!D40++'05 25'!D35+'04 25'!D56+'03 25'!D64+'02 25'!D29+'01 25'!D44</f>
        <v>2467356</v>
      </c>
      <c r="E58" s="46"/>
      <c r="F58" s="43"/>
      <c r="G58" s="43"/>
    </row>
    <row r="59" spans="1:21" s="40" customFormat="1" x14ac:dyDescent="0.25">
      <c r="A59" s="43"/>
      <c r="B59" s="44"/>
      <c r="C59" s="52"/>
      <c r="D59" s="53"/>
      <c r="E59" s="46"/>
      <c r="F59" s="43"/>
      <c r="G59" s="43"/>
    </row>
    <row r="60" spans="1:21" s="42" customFormat="1" x14ac:dyDescent="0.25">
      <c r="A60" s="36"/>
      <c r="B60" s="47"/>
      <c r="C60" s="36"/>
      <c r="D60" s="36"/>
      <c r="E60" s="39"/>
      <c r="F60" s="36"/>
      <c r="G60" s="36"/>
      <c r="H60" s="40"/>
      <c r="I60" s="40"/>
      <c r="J60" s="40"/>
      <c r="K60" s="40"/>
      <c r="L60" s="40"/>
    </row>
    <row r="61" spans="1:21" s="42" customFormat="1" x14ac:dyDescent="0.25">
      <c r="A61" s="36"/>
      <c r="B61" s="47"/>
      <c r="C61" s="36"/>
      <c r="D61" s="36"/>
      <c r="E61" s="39"/>
      <c r="F61" s="36"/>
      <c r="G61" s="36"/>
      <c r="H61" s="40"/>
      <c r="I61" s="40"/>
      <c r="J61" s="40"/>
      <c r="K61" s="40"/>
      <c r="L61" s="40"/>
    </row>
    <row r="62" spans="1:21" s="42" customFormat="1" x14ac:dyDescent="0.25">
      <c r="A62" s="36"/>
      <c r="B62" s="47"/>
      <c r="C62" s="36"/>
      <c r="D62" s="36"/>
      <c r="E62" s="39"/>
      <c r="F62" s="36"/>
      <c r="G62" s="36"/>
      <c r="H62" s="40"/>
      <c r="I62" s="40"/>
      <c r="J62" s="40"/>
      <c r="K62" s="40"/>
      <c r="L62" s="40"/>
    </row>
    <row r="63" spans="1:21" s="42" customFormat="1" x14ac:dyDescent="0.25">
      <c r="A63" s="36"/>
      <c r="B63" s="47"/>
      <c r="C63" s="36"/>
      <c r="D63" s="36"/>
      <c r="E63" s="39"/>
      <c r="F63" s="36"/>
      <c r="G63" s="36"/>
      <c r="H63" s="40"/>
      <c r="I63" s="40"/>
      <c r="J63" s="40"/>
      <c r="K63" s="40"/>
      <c r="L63" s="40"/>
    </row>
  </sheetData>
  <mergeCells count="49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46:F46"/>
    <mergeCell ref="E19:F19"/>
    <mergeCell ref="E20:F20"/>
    <mergeCell ref="E37:F37"/>
    <mergeCell ref="E38:F38"/>
    <mergeCell ref="E39:F39"/>
    <mergeCell ref="E40:F40"/>
    <mergeCell ref="E28:F28"/>
    <mergeCell ref="E29:F29"/>
    <mergeCell ref="E30:F30"/>
    <mergeCell ref="E31:F31"/>
    <mergeCell ref="E41:F41"/>
    <mergeCell ref="E42:F42"/>
    <mergeCell ref="E43:F43"/>
    <mergeCell ref="E44:F44"/>
    <mergeCell ref="E45:F45"/>
    <mergeCell ref="E53:F53"/>
    <mergeCell ref="E54:F54"/>
    <mergeCell ref="E55:F55"/>
    <mergeCell ref="E21:F21"/>
    <mergeCell ref="E22:F22"/>
    <mergeCell ref="E23:F23"/>
    <mergeCell ref="E24:F24"/>
    <mergeCell ref="E25:F25"/>
    <mergeCell ref="E26:F26"/>
    <mergeCell ref="E27:F27"/>
    <mergeCell ref="E47:F47"/>
    <mergeCell ref="E48:F48"/>
    <mergeCell ref="E49:F49"/>
    <mergeCell ref="E50:F50"/>
    <mergeCell ref="E51:F51"/>
    <mergeCell ref="E52:F52"/>
    <mergeCell ref="E32:F32"/>
    <mergeCell ref="E33:F33"/>
    <mergeCell ref="E34:F34"/>
    <mergeCell ref="E35:F35"/>
    <mergeCell ref="E36:F36"/>
  </mergeCells>
  <pageMargins left="0.31496062992125984" right="0.31496062992125984" top="0.74803149606299213" bottom="0.74803149606299213" header="0.31496062992125984" footer="0.31496062992125984"/>
  <pageSetup paperSize="9" scale="88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zoomScaleNormal="100" workbookViewId="0">
      <selection activeCell="F6" sqref="F6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style="40" customWidth="1"/>
    <col min="9" max="9" width="10.7109375" style="40" customWidth="1"/>
    <col min="10" max="10" width="11.5703125" style="40" customWidth="1"/>
    <col min="11" max="11" width="12.5703125" style="40" customWidth="1"/>
    <col min="12" max="12" width="9.140625" style="40"/>
    <col min="13" max="21" width="9.140625" style="42"/>
  </cols>
  <sheetData>
    <row r="1" spans="1:21" s="1" customFormat="1" ht="45.75" customHeight="1" x14ac:dyDescent="0.25">
      <c r="A1" s="77" t="s">
        <v>34</v>
      </c>
      <c r="B1" s="77"/>
      <c r="C1" s="77"/>
      <c r="D1" s="77"/>
      <c r="E1" s="77"/>
      <c r="F1" s="77"/>
      <c r="G1" s="77"/>
      <c r="H1" s="43"/>
      <c r="I1" s="43"/>
      <c r="J1" s="43"/>
      <c r="K1" s="43"/>
      <c r="L1" s="43"/>
      <c r="M1" s="36"/>
      <c r="N1" s="36"/>
      <c r="O1" s="36"/>
      <c r="P1" s="36"/>
      <c r="Q1" s="36"/>
      <c r="R1" s="36"/>
      <c r="S1" s="36"/>
      <c r="T1" s="36"/>
      <c r="U1" s="36"/>
    </row>
    <row r="2" spans="1:21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 s="43"/>
      <c r="I2" s="43"/>
      <c r="J2" s="43"/>
      <c r="K2" s="43"/>
      <c r="L2" s="43"/>
      <c r="M2" s="36"/>
      <c r="N2" s="36"/>
      <c r="O2" s="36"/>
      <c r="P2" s="36"/>
      <c r="Q2" s="36"/>
      <c r="R2" s="36"/>
      <c r="S2" s="36"/>
      <c r="T2" s="36"/>
      <c r="U2" s="36"/>
    </row>
    <row r="3" spans="1:21" s="6" customFormat="1" ht="60" x14ac:dyDescent="0.25">
      <c r="A3" s="63" t="s">
        <v>4</v>
      </c>
      <c r="B3" s="5" t="s">
        <v>5</v>
      </c>
      <c r="C3" s="63" t="s">
        <v>6</v>
      </c>
      <c r="D3" s="63" t="s">
        <v>7</v>
      </c>
      <c r="E3" s="63" t="s">
        <v>8</v>
      </c>
      <c r="F3" s="63" t="s">
        <v>9</v>
      </c>
      <c r="G3" s="63" t="s">
        <v>10</v>
      </c>
      <c r="H3" s="48" t="s">
        <v>6</v>
      </c>
      <c r="I3" s="48" t="s">
        <v>7</v>
      </c>
      <c r="J3" s="59" t="s">
        <v>8</v>
      </c>
      <c r="K3" s="48" t="s">
        <v>9</v>
      </c>
      <c r="L3" s="48"/>
      <c r="M3" s="49"/>
      <c r="N3" s="49"/>
      <c r="O3" s="49"/>
      <c r="P3" s="49"/>
      <c r="Q3" s="49"/>
      <c r="R3" s="49"/>
      <c r="S3" s="49"/>
      <c r="T3" s="49"/>
      <c r="U3" s="49"/>
    </row>
    <row r="4" spans="1:21" s="1" customFormat="1" ht="39" customHeight="1" x14ac:dyDescent="0.25">
      <c r="A4" s="7">
        <v>1</v>
      </c>
      <c r="B4" s="8" t="s">
        <v>11</v>
      </c>
      <c r="C4" s="10">
        <v>34</v>
      </c>
      <c r="D4" s="10">
        <v>3</v>
      </c>
      <c r="E4" s="10">
        <v>22</v>
      </c>
      <c r="F4" s="10">
        <v>38</v>
      </c>
      <c r="G4" s="9" t="s">
        <v>12</v>
      </c>
      <c r="H4" s="54">
        <f>C4+'07 25'!C4+'06 25'!C4++'05 25'!C4+'04 25'!C4+'03 25'!C4+'02 25'!C4+'01 25'!C4</f>
        <v>411</v>
      </c>
      <c r="I4" s="57">
        <f>D4+'07 25'!D4+'06 25'!D4++'05 25'!D4+'04 25'!D4+'03 25'!D4+'02 25'!D4+'01 25'!D4</f>
        <v>14</v>
      </c>
      <c r="J4" s="55">
        <f>E4+'07 25'!E4+'06 25'!E4++'05 25'!E4+'04 25'!E4+'03 25'!E4+'02 25'!E4+'01 25'!E4</f>
        <v>276</v>
      </c>
      <c r="K4" s="45">
        <f>F4+'07 25'!F4+'06 25'!F4++'05 25'!F4+'04 25'!F4+'03 25'!F4+'02 25'!F4+'01 25'!F4</f>
        <v>335</v>
      </c>
      <c r="L4" s="43"/>
      <c r="M4" s="36"/>
      <c r="N4" s="36"/>
      <c r="O4" s="36"/>
      <c r="P4" s="36"/>
      <c r="Q4" s="36"/>
      <c r="R4" s="36"/>
      <c r="S4" s="36"/>
      <c r="T4" s="36"/>
      <c r="U4" s="36"/>
    </row>
    <row r="5" spans="1:21" s="1" customFormat="1" ht="39" customHeight="1" x14ac:dyDescent="0.25">
      <c r="A5" s="7">
        <v>2</v>
      </c>
      <c r="B5" s="8" t="s">
        <v>13</v>
      </c>
      <c r="C5" s="10">
        <v>5351</v>
      </c>
      <c r="D5" s="10">
        <v>1044</v>
      </c>
      <c r="E5" s="10">
        <v>1664</v>
      </c>
      <c r="F5" s="10">
        <v>1929</v>
      </c>
      <c r="G5" s="9" t="s">
        <v>12</v>
      </c>
      <c r="H5" s="54">
        <f>C5+'07 25'!C5+'06 25'!C5++'05 25'!C5+'04 25'!C5+'03 25'!C5+'02 25'!C5+'01 25'!C5</f>
        <v>47539</v>
      </c>
      <c r="I5" s="57">
        <f>D5+'07 25'!D5+'06 25'!D5++'05 25'!D5+'04 25'!D5+'03 25'!D5+'02 25'!D5+'01 25'!D5</f>
        <v>1643</v>
      </c>
      <c r="J5" s="52">
        <f>E5+'07 25'!E5+'06 25'!E5++'05 25'!E5+'04 25'!E5+'03 25'!E5+'02 25'!E5+'01 25'!E5</f>
        <v>28203</v>
      </c>
      <c r="K5" s="45">
        <f>F5+'07 25'!F5+'06 25'!F5++'05 25'!F5+'04 25'!F5+'03 25'!F5+'02 25'!F5+'01 25'!F5</f>
        <v>25461.499999999996</v>
      </c>
      <c r="L5" s="43"/>
      <c r="M5" s="36"/>
      <c r="N5" s="36"/>
      <c r="O5" s="36"/>
      <c r="P5" s="36"/>
      <c r="Q5" s="36"/>
      <c r="R5" s="36"/>
      <c r="S5" s="36"/>
      <c r="T5" s="36"/>
      <c r="U5" s="36"/>
    </row>
    <row r="6" spans="1:21" s="1" customFormat="1" ht="6.75" customHeight="1" x14ac:dyDescent="0.25">
      <c r="A6" s="11"/>
      <c r="B6" s="12"/>
      <c r="C6" s="13"/>
      <c r="D6" s="14"/>
      <c r="E6" s="14"/>
      <c r="F6" s="14"/>
      <c r="G6" s="13"/>
      <c r="H6" s="43"/>
      <c r="I6" s="43"/>
      <c r="J6" s="43"/>
      <c r="K6" s="43"/>
      <c r="L6" s="43"/>
      <c r="M6" s="36"/>
      <c r="N6" s="36"/>
      <c r="O6" s="36"/>
      <c r="P6" s="36"/>
      <c r="Q6" s="36"/>
      <c r="R6" s="36"/>
      <c r="S6" s="36"/>
      <c r="T6" s="36"/>
      <c r="U6" s="36"/>
    </row>
    <row r="7" spans="1:21" s="1" customFormat="1" x14ac:dyDescent="0.25">
      <c r="A7" s="78" t="s">
        <v>35</v>
      </c>
      <c r="B7" s="78"/>
      <c r="C7" s="78"/>
      <c r="D7" s="78"/>
      <c r="E7" s="78"/>
      <c r="F7" s="78"/>
      <c r="G7" s="78"/>
      <c r="H7" s="54"/>
      <c r="I7" s="57"/>
      <c r="J7" s="55"/>
      <c r="K7" s="45"/>
      <c r="L7" s="43"/>
      <c r="M7" s="36"/>
      <c r="N7" s="36"/>
      <c r="O7" s="36"/>
      <c r="P7" s="36"/>
      <c r="Q7" s="36"/>
      <c r="R7" s="36"/>
      <c r="S7" s="36"/>
      <c r="T7" s="36"/>
      <c r="U7" s="36"/>
    </row>
    <row r="8" spans="1:21" s="1" customFormat="1" ht="4.5" customHeight="1" x14ac:dyDescent="0.25">
      <c r="A8" s="15"/>
      <c r="B8" s="16"/>
      <c r="C8" s="15"/>
      <c r="D8" s="15"/>
      <c r="E8" s="17"/>
      <c r="F8" s="15"/>
      <c r="G8" s="15"/>
      <c r="H8" s="43"/>
      <c r="I8" s="43"/>
      <c r="J8" s="43"/>
      <c r="K8" s="43"/>
      <c r="L8" s="43"/>
      <c r="M8" s="36"/>
      <c r="N8" s="36"/>
      <c r="O8" s="36"/>
      <c r="P8" s="36"/>
      <c r="Q8" s="36"/>
      <c r="R8" s="36"/>
      <c r="S8" s="36"/>
      <c r="T8" s="36"/>
      <c r="U8" s="36"/>
    </row>
    <row r="9" spans="1:21" s="1" customFormat="1" ht="25.5" x14ac:dyDescent="0.25">
      <c r="A9" s="63" t="s">
        <v>4</v>
      </c>
      <c r="B9" s="63" t="s">
        <v>14</v>
      </c>
      <c r="C9" s="63" t="s">
        <v>15</v>
      </c>
      <c r="D9" s="63" t="s">
        <v>16</v>
      </c>
      <c r="E9" s="79" t="s">
        <v>17</v>
      </c>
      <c r="F9" s="79"/>
      <c r="G9" s="63" t="s">
        <v>10</v>
      </c>
      <c r="H9" s="54"/>
      <c r="I9" s="57"/>
      <c r="J9" s="56"/>
      <c r="K9" s="50"/>
      <c r="L9" s="43"/>
      <c r="M9" s="36"/>
      <c r="N9" s="36"/>
      <c r="O9" s="36"/>
      <c r="P9" s="36"/>
      <c r="Q9" s="36"/>
      <c r="R9" s="36"/>
      <c r="S9" s="36"/>
      <c r="T9" s="36"/>
      <c r="U9" s="36"/>
    </row>
    <row r="10" spans="1:21" s="1" customFormat="1" ht="29.25" customHeight="1" x14ac:dyDescent="0.2">
      <c r="A10" s="18">
        <v>1</v>
      </c>
      <c r="B10" s="18" t="s">
        <v>18</v>
      </c>
      <c r="C10" s="19">
        <v>225</v>
      </c>
      <c r="D10" s="19">
        <v>9714</v>
      </c>
      <c r="E10" s="75" t="s">
        <v>19</v>
      </c>
      <c r="F10" s="76"/>
      <c r="G10" s="20"/>
      <c r="H10" s="45"/>
      <c r="I10" s="41"/>
      <c r="J10" s="43"/>
      <c r="K10" s="43"/>
      <c r="L10" s="43"/>
      <c r="M10" s="36"/>
      <c r="N10" s="36"/>
      <c r="O10" s="36"/>
      <c r="P10" s="36"/>
      <c r="Q10" s="36"/>
      <c r="R10" s="36"/>
      <c r="S10" s="36"/>
      <c r="T10" s="36"/>
      <c r="U10" s="36"/>
    </row>
    <row r="11" spans="1:21" s="1" customFormat="1" ht="29.25" customHeight="1" x14ac:dyDescent="0.2">
      <c r="A11" s="18">
        <v>2</v>
      </c>
      <c r="B11" s="18" t="s">
        <v>18</v>
      </c>
      <c r="C11" s="19">
        <v>69</v>
      </c>
      <c r="D11" s="19">
        <v>9714</v>
      </c>
      <c r="E11" s="75" t="s">
        <v>19</v>
      </c>
      <c r="F11" s="76"/>
      <c r="G11" s="20"/>
      <c r="H11" s="43"/>
      <c r="I11" s="41"/>
      <c r="J11" s="45"/>
      <c r="K11" s="43"/>
      <c r="L11" s="43"/>
      <c r="M11" s="36"/>
      <c r="N11" s="36"/>
      <c r="O11" s="36"/>
      <c r="P11" s="36"/>
      <c r="Q11" s="36"/>
      <c r="R11" s="36"/>
      <c r="S11" s="36"/>
      <c r="T11" s="36"/>
      <c r="U11" s="36"/>
    </row>
    <row r="12" spans="1:21" s="1" customFormat="1" ht="29.25" customHeight="1" x14ac:dyDescent="0.2">
      <c r="A12" s="18">
        <v>3</v>
      </c>
      <c r="B12" s="18" t="s">
        <v>18</v>
      </c>
      <c r="C12" s="19">
        <v>20</v>
      </c>
      <c r="D12" s="19">
        <v>9714</v>
      </c>
      <c r="E12" s="75" t="s">
        <v>19</v>
      </c>
      <c r="F12" s="76"/>
      <c r="G12" s="20"/>
      <c r="H12" s="43"/>
      <c r="I12" s="41"/>
      <c r="J12" s="45"/>
      <c r="K12" s="43"/>
      <c r="L12" s="43"/>
      <c r="M12" s="36"/>
      <c r="N12" s="36"/>
      <c r="O12" s="36"/>
      <c r="P12" s="36"/>
      <c r="Q12" s="36"/>
      <c r="R12" s="36"/>
      <c r="S12" s="36"/>
      <c r="T12" s="36"/>
      <c r="U12" s="36"/>
    </row>
    <row r="13" spans="1:21" s="1" customFormat="1" ht="29.25" customHeight="1" x14ac:dyDescent="0.2">
      <c r="A13" s="18">
        <v>4</v>
      </c>
      <c r="B13" s="18" t="s">
        <v>18</v>
      </c>
      <c r="C13" s="19">
        <v>140</v>
      </c>
      <c r="D13" s="19">
        <v>9714</v>
      </c>
      <c r="E13" s="75" t="s">
        <v>19</v>
      </c>
      <c r="F13" s="76"/>
      <c r="G13" s="20"/>
      <c r="H13" s="43"/>
      <c r="I13" s="41"/>
      <c r="J13" s="45"/>
      <c r="K13" s="43"/>
      <c r="L13" s="43"/>
      <c r="M13" s="36"/>
      <c r="N13" s="36"/>
      <c r="O13" s="36"/>
      <c r="P13" s="36"/>
      <c r="Q13" s="36"/>
      <c r="R13" s="36"/>
      <c r="S13" s="36"/>
      <c r="T13" s="36"/>
      <c r="U13" s="36"/>
    </row>
    <row r="14" spans="1:21" s="1" customFormat="1" ht="29.25" customHeight="1" x14ac:dyDescent="0.2">
      <c r="A14" s="18">
        <v>5</v>
      </c>
      <c r="B14" s="18" t="s">
        <v>18</v>
      </c>
      <c r="C14" s="19">
        <v>38</v>
      </c>
      <c r="D14" s="19">
        <v>9714</v>
      </c>
      <c r="E14" s="75" t="s">
        <v>19</v>
      </c>
      <c r="F14" s="76"/>
      <c r="G14" s="20"/>
      <c r="H14" s="43"/>
      <c r="I14" s="41"/>
      <c r="J14" s="45"/>
      <c r="K14" s="43"/>
      <c r="L14" s="43"/>
      <c r="M14" s="36"/>
      <c r="N14" s="36"/>
      <c r="O14" s="36"/>
      <c r="P14" s="36"/>
      <c r="Q14" s="36"/>
      <c r="R14" s="36"/>
      <c r="S14" s="36"/>
      <c r="T14" s="36"/>
      <c r="U14" s="36"/>
    </row>
    <row r="15" spans="1:21" s="1" customFormat="1" ht="29.25" customHeight="1" x14ac:dyDescent="0.2">
      <c r="A15" s="18">
        <v>6</v>
      </c>
      <c r="B15" s="18" t="s">
        <v>18</v>
      </c>
      <c r="C15" s="19">
        <v>70</v>
      </c>
      <c r="D15" s="19">
        <v>9714</v>
      </c>
      <c r="E15" s="75" t="s">
        <v>19</v>
      </c>
      <c r="F15" s="76"/>
      <c r="G15" s="20"/>
      <c r="H15" s="43"/>
      <c r="I15" s="41"/>
      <c r="J15" s="43"/>
      <c r="K15" s="43"/>
      <c r="L15" s="43"/>
      <c r="M15" s="36"/>
      <c r="N15" s="36"/>
      <c r="O15" s="36"/>
      <c r="P15" s="36"/>
      <c r="Q15" s="36"/>
      <c r="R15" s="36"/>
      <c r="S15" s="36"/>
      <c r="T15" s="36"/>
      <c r="U15" s="36"/>
    </row>
    <row r="16" spans="1:21" s="1" customFormat="1" ht="29.25" customHeight="1" x14ac:dyDescent="0.2">
      <c r="A16" s="18">
        <v>7</v>
      </c>
      <c r="B16" s="18" t="s">
        <v>18</v>
      </c>
      <c r="C16" s="19">
        <v>31</v>
      </c>
      <c r="D16" s="19">
        <v>9714</v>
      </c>
      <c r="E16" s="75" t="s">
        <v>19</v>
      </c>
      <c r="F16" s="76"/>
      <c r="G16" s="20"/>
      <c r="H16" s="43"/>
      <c r="I16" s="41"/>
      <c r="J16" s="45"/>
      <c r="K16" s="43"/>
      <c r="L16" s="43"/>
      <c r="M16" s="36"/>
      <c r="N16" s="36"/>
      <c r="O16" s="36"/>
      <c r="P16" s="36"/>
      <c r="Q16" s="36"/>
      <c r="R16" s="36"/>
      <c r="S16" s="36"/>
      <c r="T16" s="36"/>
      <c r="U16" s="36"/>
    </row>
    <row r="17" spans="1:21" s="1" customFormat="1" ht="29.25" customHeight="1" x14ac:dyDescent="0.2">
      <c r="A17" s="18">
        <v>8</v>
      </c>
      <c r="B17" s="18" t="s">
        <v>18</v>
      </c>
      <c r="C17" s="19">
        <v>50</v>
      </c>
      <c r="D17" s="19">
        <v>9714</v>
      </c>
      <c r="E17" s="75" t="s">
        <v>19</v>
      </c>
      <c r="F17" s="76"/>
      <c r="G17" s="20"/>
      <c r="H17" s="43"/>
      <c r="I17" s="41"/>
      <c r="J17" s="45"/>
      <c r="K17" s="43"/>
      <c r="L17" s="43"/>
      <c r="M17" s="36"/>
      <c r="N17" s="36"/>
      <c r="O17" s="36"/>
      <c r="P17" s="36"/>
      <c r="Q17" s="36"/>
      <c r="R17" s="36"/>
      <c r="S17" s="36"/>
      <c r="T17" s="36"/>
      <c r="U17" s="36"/>
    </row>
    <row r="18" spans="1:21" s="1" customFormat="1" ht="29.25" customHeight="1" x14ac:dyDescent="0.2">
      <c r="A18" s="18">
        <v>9</v>
      </c>
      <c r="B18" s="18" t="s">
        <v>18</v>
      </c>
      <c r="C18" s="19">
        <v>50</v>
      </c>
      <c r="D18" s="19">
        <v>9714</v>
      </c>
      <c r="E18" s="75" t="s">
        <v>19</v>
      </c>
      <c r="F18" s="76"/>
      <c r="G18" s="20"/>
      <c r="H18" s="43"/>
      <c r="I18" s="41"/>
      <c r="J18" s="45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</row>
    <row r="19" spans="1:21" s="1" customFormat="1" ht="29.25" customHeight="1" x14ac:dyDescent="0.2">
      <c r="A19" s="18">
        <v>10</v>
      </c>
      <c r="B19" s="18" t="s">
        <v>18</v>
      </c>
      <c r="C19" s="19">
        <v>26</v>
      </c>
      <c r="D19" s="19">
        <v>9714</v>
      </c>
      <c r="E19" s="75" t="s">
        <v>19</v>
      </c>
      <c r="F19" s="76"/>
      <c r="G19" s="20"/>
      <c r="H19" s="43"/>
      <c r="I19" s="41"/>
      <c r="J19" s="45"/>
      <c r="K19" s="43"/>
      <c r="L19" s="43"/>
      <c r="M19" s="36"/>
      <c r="N19" s="36"/>
      <c r="O19" s="36"/>
      <c r="P19" s="36"/>
      <c r="Q19" s="36"/>
      <c r="R19" s="36"/>
      <c r="S19" s="36"/>
      <c r="T19" s="36"/>
      <c r="U19" s="36"/>
    </row>
    <row r="20" spans="1:21" s="1" customFormat="1" ht="29.25" customHeight="1" x14ac:dyDescent="0.2">
      <c r="A20" s="18">
        <v>11</v>
      </c>
      <c r="B20" s="18" t="s">
        <v>18</v>
      </c>
      <c r="C20" s="19">
        <v>13</v>
      </c>
      <c r="D20" s="19">
        <v>9714</v>
      </c>
      <c r="E20" s="75" t="s">
        <v>19</v>
      </c>
      <c r="F20" s="76"/>
      <c r="G20" s="20"/>
      <c r="H20" s="43"/>
      <c r="I20" s="41"/>
      <c r="J20" s="45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</row>
    <row r="21" spans="1:21" s="1" customFormat="1" ht="29.25" customHeight="1" x14ac:dyDescent="0.2">
      <c r="A21" s="18">
        <v>12</v>
      </c>
      <c r="B21" s="18" t="s">
        <v>18</v>
      </c>
      <c r="C21" s="19">
        <v>250</v>
      </c>
      <c r="D21" s="19">
        <v>9714</v>
      </c>
      <c r="E21" s="75" t="s">
        <v>19</v>
      </c>
      <c r="F21" s="76"/>
      <c r="G21" s="20"/>
      <c r="H21" s="43"/>
      <c r="I21" s="41"/>
      <c r="J21" s="43"/>
      <c r="K21" s="43"/>
      <c r="L21" s="43"/>
      <c r="M21" s="36"/>
      <c r="N21" s="36"/>
      <c r="O21" s="36"/>
      <c r="P21" s="36"/>
      <c r="Q21" s="36"/>
      <c r="R21" s="36"/>
      <c r="S21" s="36"/>
      <c r="T21" s="36"/>
      <c r="U21" s="36"/>
    </row>
    <row r="22" spans="1:21" s="1" customFormat="1" ht="29.25" customHeight="1" x14ac:dyDescent="0.2">
      <c r="A22" s="18">
        <v>13</v>
      </c>
      <c r="B22" s="18" t="s">
        <v>18</v>
      </c>
      <c r="C22" s="19">
        <v>60</v>
      </c>
      <c r="D22" s="19">
        <v>9714</v>
      </c>
      <c r="E22" s="75" t="s">
        <v>19</v>
      </c>
      <c r="F22" s="76"/>
      <c r="G22" s="20"/>
      <c r="H22" s="43"/>
      <c r="I22" s="41"/>
      <c r="J22" s="43"/>
      <c r="K22" s="43"/>
      <c r="L22" s="43"/>
      <c r="M22" s="36"/>
      <c r="N22" s="36"/>
      <c r="O22" s="36"/>
      <c r="P22" s="36"/>
      <c r="Q22" s="36"/>
      <c r="R22" s="36"/>
      <c r="S22" s="36"/>
      <c r="T22" s="36"/>
      <c r="U22" s="36"/>
    </row>
    <row r="23" spans="1:21" s="1" customFormat="1" ht="29.25" customHeight="1" x14ac:dyDescent="0.2">
      <c r="A23" s="18">
        <v>14</v>
      </c>
      <c r="B23" s="18" t="s">
        <v>18</v>
      </c>
      <c r="C23" s="19">
        <v>90</v>
      </c>
      <c r="D23" s="19">
        <v>9714</v>
      </c>
      <c r="E23" s="75" t="s">
        <v>19</v>
      </c>
      <c r="F23" s="76"/>
      <c r="G23" s="20"/>
      <c r="H23" s="43"/>
      <c r="I23" s="41"/>
      <c r="J23" s="45"/>
      <c r="K23" s="43"/>
      <c r="L23" s="43"/>
      <c r="M23" s="36"/>
      <c r="N23" s="36"/>
      <c r="O23" s="36"/>
      <c r="P23" s="36"/>
      <c r="Q23" s="36"/>
      <c r="R23" s="36"/>
      <c r="S23" s="36"/>
      <c r="T23" s="36"/>
      <c r="U23" s="36"/>
    </row>
    <row r="24" spans="1:21" s="1" customFormat="1" ht="29.25" customHeight="1" x14ac:dyDescent="0.2">
      <c r="A24" s="18">
        <v>15</v>
      </c>
      <c r="B24" s="18" t="s">
        <v>18</v>
      </c>
      <c r="C24" s="19">
        <v>90</v>
      </c>
      <c r="D24" s="19">
        <v>9714</v>
      </c>
      <c r="E24" s="75" t="s">
        <v>19</v>
      </c>
      <c r="F24" s="76"/>
      <c r="G24" s="20"/>
      <c r="H24" s="43"/>
      <c r="I24" s="41"/>
      <c r="J24" s="45"/>
      <c r="K24" s="43"/>
      <c r="L24" s="43"/>
      <c r="M24" s="36"/>
      <c r="N24" s="36"/>
      <c r="O24" s="36"/>
      <c r="P24" s="36"/>
      <c r="Q24" s="36"/>
      <c r="R24" s="36"/>
      <c r="S24" s="36"/>
      <c r="T24" s="36"/>
      <c r="U24" s="36"/>
    </row>
    <row r="25" spans="1:21" s="1" customFormat="1" ht="29.25" customHeight="1" x14ac:dyDescent="0.2">
      <c r="A25" s="18">
        <v>16</v>
      </c>
      <c r="B25" s="18" t="s">
        <v>18</v>
      </c>
      <c r="C25" s="19">
        <v>45</v>
      </c>
      <c r="D25" s="19">
        <v>9714</v>
      </c>
      <c r="E25" s="75" t="s">
        <v>19</v>
      </c>
      <c r="F25" s="76"/>
      <c r="G25" s="20"/>
      <c r="H25" s="43"/>
      <c r="I25" s="41"/>
      <c r="J25" s="45"/>
      <c r="K25" s="43"/>
      <c r="L25" s="43"/>
      <c r="M25" s="36"/>
      <c r="N25" s="36"/>
      <c r="O25" s="36"/>
      <c r="P25" s="36"/>
      <c r="Q25" s="36"/>
      <c r="R25" s="36"/>
      <c r="S25" s="36"/>
      <c r="T25" s="36"/>
      <c r="U25" s="36"/>
    </row>
    <row r="26" spans="1:21" s="1" customFormat="1" ht="29.25" customHeight="1" x14ac:dyDescent="0.2">
      <c r="A26" s="18">
        <v>17</v>
      </c>
      <c r="B26" s="18" t="s">
        <v>18</v>
      </c>
      <c r="C26" s="19">
        <v>40</v>
      </c>
      <c r="D26" s="19">
        <v>9714</v>
      </c>
      <c r="E26" s="75" t="s">
        <v>19</v>
      </c>
      <c r="F26" s="76"/>
      <c r="G26" s="20"/>
      <c r="H26" s="45"/>
      <c r="I26" s="41"/>
      <c r="J26" s="43"/>
      <c r="K26" s="43"/>
      <c r="L26" s="43"/>
      <c r="M26" s="36"/>
      <c r="N26" s="36"/>
      <c r="O26" s="36"/>
      <c r="P26" s="36"/>
      <c r="Q26" s="36"/>
      <c r="R26" s="36"/>
      <c r="S26" s="36"/>
      <c r="T26" s="36"/>
      <c r="U26" s="36"/>
    </row>
    <row r="27" spans="1:21" s="1" customFormat="1" ht="29.25" customHeight="1" x14ac:dyDescent="0.2">
      <c r="A27" s="18">
        <v>18</v>
      </c>
      <c r="B27" s="18" t="s">
        <v>18</v>
      </c>
      <c r="C27" s="19">
        <v>77</v>
      </c>
      <c r="D27" s="19">
        <v>9714</v>
      </c>
      <c r="E27" s="75" t="s">
        <v>19</v>
      </c>
      <c r="F27" s="76"/>
      <c r="G27" s="20"/>
      <c r="H27" s="43"/>
      <c r="I27" s="41"/>
      <c r="J27" s="45"/>
      <c r="K27" s="43"/>
      <c r="L27" s="43"/>
      <c r="M27" s="36"/>
      <c r="N27" s="36"/>
      <c r="O27" s="36"/>
      <c r="P27" s="36"/>
      <c r="Q27" s="36"/>
      <c r="R27" s="36"/>
      <c r="S27" s="36"/>
      <c r="T27" s="36"/>
      <c r="U27" s="36"/>
    </row>
    <row r="28" spans="1:21" s="1" customFormat="1" ht="29.25" customHeight="1" x14ac:dyDescent="0.2">
      <c r="A28" s="18">
        <v>19</v>
      </c>
      <c r="B28" s="18" t="s">
        <v>18</v>
      </c>
      <c r="C28" s="19">
        <v>50</v>
      </c>
      <c r="D28" s="19">
        <v>9714</v>
      </c>
      <c r="E28" s="75" t="s">
        <v>19</v>
      </c>
      <c r="F28" s="76"/>
      <c r="G28" s="20"/>
      <c r="H28" s="43"/>
      <c r="I28" s="41"/>
      <c r="J28" s="45"/>
      <c r="K28" s="43"/>
      <c r="L28" s="43"/>
      <c r="M28" s="36"/>
      <c r="N28" s="36"/>
      <c r="O28" s="36"/>
      <c r="P28" s="36"/>
      <c r="Q28" s="36"/>
      <c r="R28" s="36"/>
      <c r="S28" s="36"/>
      <c r="T28" s="36"/>
      <c r="U28" s="36"/>
    </row>
    <row r="29" spans="1:21" s="1" customFormat="1" ht="29.25" customHeight="1" x14ac:dyDescent="0.2">
      <c r="A29" s="18">
        <v>20</v>
      </c>
      <c r="B29" s="18" t="s">
        <v>18</v>
      </c>
      <c r="C29" s="19">
        <v>60</v>
      </c>
      <c r="D29" s="19">
        <v>9714</v>
      </c>
      <c r="E29" s="75" t="s">
        <v>19</v>
      </c>
      <c r="F29" s="76"/>
      <c r="G29" s="20"/>
      <c r="H29" s="43"/>
      <c r="I29" s="41"/>
      <c r="J29" s="45"/>
      <c r="K29" s="43"/>
      <c r="L29" s="43"/>
      <c r="M29" s="36"/>
      <c r="N29" s="36"/>
      <c r="O29" s="36"/>
      <c r="P29" s="36"/>
      <c r="Q29" s="36"/>
      <c r="R29" s="36"/>
      <c r="S29" s="36"/>
      <c r="T29" s="36"/>
      <c r="U29" s="36"/>
    </row>
    <row r="30" spans="1:21" s="1" customFormat="1" ht="29.25" customHeight="1" x14ac:dyDescent="0.2">
      <c r="A30" s="18">
        <v>21</v>
      </c>
      <c r="B30" s="18" t="s">
        <v>18</v>
      </c>
      <c r="C30" s="19">
        <v>60</v>
      </c>
      <c r="D30" s="19">
        <v>9714</v>
      </c>
      <c r="E30" s="75" t="s">
        <v>19</v>
      </c>
      <c r="F30" s="76"/>
      <c r="G30" s="20"/>
      <c r="H30" s="43"/>
      <c r="I30" s="41"/>
      <c r="J30" s="45"/>
      <c r="K30" s="43"/>
      <c r="L30" s="43"/>
      <c r="M30" s="36"/>
      <c r="N30" s="36"/>
      <c r="O30" s="36"/>
      <c r="P30" s="36"/>
      <c r="Q30" s="36"/>
      <c r="R30" s="36"/>
      <c r="S30" s="36"/>
      <c r="T30" s="36"/>
      <c r="U30" s="36"/>
    </row>
    <row r="31" spans="1:21" s="1" customFormat="1" ht="29.25" customHeight="1" x14ac:dyDescent="0.2">
      <c r="A31" s="18">
        <v>22</v>
      </c>
      <c r="B31" s="18" t="s">
        <v>18</v>
      </c>
      <c r="C31" s="19">
        <v>110</v>
      </c>
      <c r="D31" s="19">
        <v>9714</v>
      </c>
      <c r="E31" s="75" t="s">
        <v>19</v>
      </c>
      <c r="F31" s="76"/>
      <c r="G31" s="20"/>
      <c r="H31" s="43"/>
      <c r="I31" s="41"/>
      <c r="J31" s="43"/>
      <c r="K31" s="43"/>
      <c r="L31" s="43"/>
      <c r="M31" s="36"/>
      <c r="N31" s="36"/>
      <c r="O31" s="36"/>
      <c r="P31" s="36"/>
      <c r="Q31" s="36"/>
      <c r="R31" s="36"/>
      <c r="S31" s="36"/>
      <c r="T31" s="36"/>
      <c r="U31" s="36"/>
    </row>
    <row r="32" spans="1:21" s="42" customFormat="1" x14ac:dyDescent="0.25">
      <c r="A32" s="36">
        <v>22</v>
      </c>
      <c r="B32" s="37"/>
      <c r="C32" s="38">
        <f>SUM(C10:C31)</f>
        <v>1664</v>
      </c>
      <c r="D32" s="38">
        <f>SUM(D10:D31)</f>
        <v>213708</v>
      </c>
      <c r="E32" s="39"/>
      <c r="F32" s="36"/>
      <c r="G32" s="36"/>
      <c r="H32" s="40"/>
      <c r="I32" s="41"/>
      <c r="J32" s="40"/>
      <c r="K32" s="40"/>
      <c r="L32" s="40"/>
    </row>
    <row r="33" spans="1:12" s="40" customFormat="1" x14ac:dyDescent="0.25">
      <c r="A33" s="43"/>
      <c r="B33" s="44"/>
      <c r="C33" s="45"/>
      <c r="D33" s="45"/>
      <c r="E33" s="46"/>
      <c r="F33" s="43"/>
      <c r="G33" s="43"/>
    </row>
    <row r="34" spans="1:12" s="40" customFormat="1" x14ac:dyDescent="0.25">
      <c r="A34" s="51">
        <f>A32+'07 25'!A56+'06 25'!A40++'05 25'!A35+'04 25'!A56+'03 25'!A64+'02 25'!A29+'01 25'!A44</f>
        <v>276</v>
      </c>
      <c r="B34" s="43"/>
      <c r="C34" s="52">
        <f>C32+'07 25'!C56+'06 25'!C40++'05 25'!C35+'04 25'!C56+'03 25'!C64+'02 25'!C29+'01 25'!C44</f>
        <v>28203</v>
      </c>
      <c r="D34" s="53">
        <f>D32+'07 25'!D56+'06 25'!D40++'05 25'!D35+'04 25'!D56+'03 25'!D64+'02 25'!D29+'01 25'!D44</f>
        <v>2681064</v>
      </c>
      <c r="E34" s="46"/>
      <c r="F34" s="43"/>
      <c r="G34" s="43"/>
    </row>
    <row r="35" spans="1:12" s="40" customFormat="1" x14ac:dyDescent="0.25">
      <c r="A35" s="43"/>
      <c r="B35" s="44"/>
      <c r="C35" s="52"/>
      <c r="D35" s="53"/>
      <c r="E35" s="46"/>
      <c r="F35" s="43"/>
      <c r="G35" s="43"/>
    </row>
    <row r="36" spans="1:12" s="42" customFormat="1" x14ac:dyDescent="0.25">
      <c r="A36" s="36"/>
      <c r="B36" s="47"/>
      <c r="C36" s="36"/>
      <c r="D36" s="36"/>
      <c r="E36" s="39"/>
      <c r="F36" s="36"/>
      <c r="G36" s="36"/>
      <c r="H36" s="40"/>
      <c r="I36" s="40"/>
      <c r="J36" s="40"/>
      <c r="K36" s="40"/>
      <c r="L36" s="40"/>
    </row>
    <row r="37" spans="1:12" s="42" customFormat="1" x14ac:dyDescent="0.25">
      <c r="A37" s="36"/>
      <c r="B37" s="47"/>
      <c r="C37" s="36"/>
      <c r="D37" s="36"/>
      <c r="E37" s="39"/>
      <c r="F37" s="36"/>
      <c r="G37" s="36"/>
      <c r="H37" s="40"/>
      <c r="I37" s="40"/>
      <c r="J37" s="40"/>
      <c r="K37" s="40"/>
      <c r="L37" s="40"/>
    </row>
    <row r="38" spans="1:12" s="42" customFormat="1" x14ac:dyDescent="0.25">
      <c r="A38" s="36"/>
      <c r="B38" s="47"/>
      <c r="C38" s="36"/>
      <c r="D38" s="36"/>
      <c r="E38" s="39"/>
      <c r="F38" s="36"/>
      <c r="G38" s="36"/>
      <c r="H38" s="40"/>
      <c r="I38" s="40"/>
      <c r="J38" s="40"/>
      <c r="K38" s="40"/>
      <c r="L38" s="40"/>
    </row>
    <row r="39" spans="1:12" s="42" customFormat="1" x14ac:dyDescent="0.25">
      <c r="A39" s="36"/>
      <c r="B39" s="47"/>
      <c r="C39" s="36"/>
      <c r="D39" s="36"/>
      <c r="E39" s="39"/>
      <c r="F39" s="36"/>
      <c r="G39" s="36"/>
      <c r="H39" s="40"/>
      <c r="I39" s="40"/>
      <c r="J39" s="40"/>
      <c r="K39" s="40"/>
      <c r="L39" s="40"/>
    </row>
  </sheetData>
  <mergeCells count="25">
    <mergeCell ref="E31:F31"/>
    <mergeCell ref="E25:F25"/>
    <mergeCell ref="E26:F26"/>
    <mergeCell ref="E27:F27"/>
    <mergeCell ref="E28:F28"/>
    <mergeCell ref="E29:F29"/>
    <mergeCell ref="E30:F30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12:F12"/>
    <mergeCell ref="A1:G1"/>
    <mergeCell ref="A7:G7"/>
    <mergeCell ref="E9:F9"/>
    <mergeCell ref="E10:F10"/>
    <mergeCell ref="E11:F11"/>
  </mergeCells>
  <pageMargins left="0.31496062992125984" right="0.31496062992125984" top="0.74803149606299213" bottom="0.74803149606299213" header="0.31496062992125984" footer="0.31496062992125984"/>
  <pageSetup paperSize="9" scale="88" fitToHeight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zoomScaleNormal="100" workbookViewId="0">
      <selection activeCell="I13" sqref="I13"/>
    </sheetView>
  </sheetViews>
  <sheetFormatPr defaultRowHeight="15" x14ac:dyDescent="0.25"/>
  <cols>
    <col min="1" max="1" width="5" style="1" customWidth="1"/>
    <col min="2" max="2" width="23.42578125" style="24" customWidth="1"/>
    <col min="3" max="4" width="12.5703125" style="1" customWidth="1"/>
    <col min="5" max="5" width="12.5703125" style="23" customWidth="1"/>
    <col min="6" max="6" width="39.5703125" style="1" customWidth="1"/>
    <col min="7" max="7" width="7.28515625" style="1" customWidth="1"/>
    <col min="8" max="8" width="11.85546875" style="40" customWidth="1"/>
    <col min="9" max="9" width="10.7109375" style="40" customWidth="1"/>
    <col min="10" max="10" width="11.5703125" style="40" customWidth="1"/>
    <col min="11" max="11" width="12.5703125" style="40" customWidth="1"/>
    <col min="12" max="12" width="9.140625" style="40"/>
    <col min="13" max="21" width="9.140625" style="42"/>
  </cols>
  <sheetData>
    <row r="1" spans="1:21" s="1" customFormat="1" ht="45.75" customHeight="1" x14ac:dyDescent="0.25">
      <c r="A1" s="77" t="s">
        <v>36</v>
      </c>
      <c r="B1" s="77"/>
      <c r="C1" s="77"/>
      <c r="D1" s="77"/>
      <c r="E1" s="77"/>
      <c r="F1" s="77"/>
      <c r="G1" s="77"/>
      <c r="H1" s="43"/>
      <c r="I1" s="43"/>
      <c r="J1" s="43"/>
      <c r="K1" s="43"/>
      <c r="L1" s="43"/>
      <c r="M1" s="36"/>
      <c r="N1" s="36"/>
      <c r="O1" s="36"/>
      <c r="P1" s="36"/>
      <c r="Q1" s="36"/>
      <c r="R1" s="36"/>
      <c r="S1" s="36"/>
      <c r="T1" s="36"/>
      <c r="U1" s="36"/>
    </row>
    <row r="2" spans="1:21" s="1" customFormat="1" x14ac:dyDescent="0.25">
      <c r="A2" s="2"/>
      <c r="B2" s="3"/>
      <c r="C2" s="4" t="s">
        <v>0</v>
      </c>
      <c r="D2" s="4" t="s">
        <v>1</v>
      </c>
      <c r="E2" s="4" t="s">
        <v>2</v>
      </c>
      <c r="F2" s="4" t="s">
        <v>3</v>
      </c>
      <c r="G2" s="2"/>
      <c r="H2" s="43"/>
      <c r="I2" s="43"/>
      <c r="J2" s="43"/>
      <c r="K2" s="43"/>
      <c r="L2" s="43"/>
      <c r="M2" s="36"/>
      <c r="N2" s="36"/>
      <c r="O2" s="36"/>
      <c r="P2" s="36"/>
      <c r="Q2" s="36"/>
      <c r="R2" s="36"/>
      <c r="S2" s="36"/>
      <c r="T2" s="36"/>
      <c r="U2" s="36"/>
    </row>
    <row r="3" spans="1:21" s="6" customFormat="1" ht="60" x14ac:dyDescent="0.25">
      <c r="A3" s="64" t="s">
        <v>4</v>
      </c>
      <c r="B3" s="5" t="s">
        <v>5</v>
      </c>
      <c r="C3" s="64" t="s">
        <v>6</v>
      </c>
      <c r="D3" s="64" t="s">
        <v>7</v>
      </c>
      <c r="E3" s="64" t="s">
        <v>8</v>
      </c>
      <c r="F3" s="64" t="s">
        <v>9</v>
      </c>
      <c r="G3" s="64" t="s">
        <v>10</v>
      </c>
      <c r="H3" s="48" t="s">
        <v>6</v>
      </c>
      <c r="I3" s="48" t="s">
        <v>7</v>
      </c>
      <c r="J3" s="59" t="s">
        <v>8</v>
      </c>
      <c r="K3" s="48" t="s">
        <v>9</v>
      </c>
      <c r="L3" s="48"/>
      <c r="M3" s="49"/>
      <c r="N3" s="49"/>
      <c r="O3" s="49"/>
      <c r="P3" s="49"/>
      <c r="Q3" s="49"/>
      <c r="R3" s="49"/>
      <c r="S3" s="49"/>
      <c r="T3" s="49"/>
      <c r="U3" s="49"/>
    </row>
    <row r="4" spans="1:21" s="1" customFormat="1" ht="39" customHeight="1" x14ac:dyDescent="0.25">
      <c r="A4" s="7">
        <v>1</v>
      </c>
      <c r="B4" s="8" t="s">
        <v>11</v>
      </c>
      <c r="C4" s="10">
        <v>39</v>
      </c>
      <c r="D4" s="10">
        <v>1</v>
      </c>
      <c r="E4" s="10">
        <v>23</v>
      </c>
      <c r="F4" s="10">
        <v>33</v>
      </c>
      <c r="G4" s="9" t="s">
        <v>12</v>
      </c>
      <c r="H4" s="54">
        <f>C4+'08 25'!C4+'07 25'!C4+'06 25'!C4++'05 25'!C4+'04 25'!C4+'03 25'!C4+'02 25'!C4+'01 25'!C4</f>
        <v>450</v>
      </c>
      <c r="I4" s="57">
        <f>D4+'08 25'!D4+'07 25'!D4+'06 25'!D4++'05 25'!D4+'04 25'!D4+'03 25'!D4+'02 25'!D4+'01 25'!D4</f>
        <v>15</v>
      </c>
      <c r="J4" s="55">
        <f>E4+'08 25'!E4+'07 25'!E4+'06 25'!E4++'05 25'!E4+'04 25'!E4+'03 25'!E4+'02 25'!E4+'01 25'!E4</f>
        <v>299</v>
      </c>
      <c r="K4" s="45">
        <f>F4+'08 25'!F4+'07 25'!F4+'06 25'!F4++'05 25'!F4+'04 25'!F4+'03 25'!F4+'02 25'!F4+'01 25'!F4</f>
        <v>368</v>
      </c>
      <c r="L4" s="43"/>
      <c r="M4" s="36"/>
      <c r="N4" s="36"/>
      <c r="O4" s="36"/>
      <c r="P4" s="36"/>
      <c r="Q4" s="36"/>
      <c r="R4" s="36"/>
      <c r="S4" s="36"/>
      <c r="T4" s="36"/>
      <c r="U4" s="36"/>
    </row>
    <row r="5" spans="1:21" s="1" customFormat="1" ht="39" customHeight="1" x14ac:dyDescent="0.25">
      <c r="A5" s="7">
        <v>2</v>
      </c>
      <c r="B5" s="8" t="s">
        <v>13</v>
      </c>
      <c r="C5" s="10">
        <v>3392</v>
      </c>
      <c r="D5" s="10">
        <v>12</v>
      </c>
      <c r="E5" s="10">
        <v>2217</v>
      </c>
      <c r="F5" s="10">
        <v>4880</v>
      </c>
      <c r="G5" s="9" t="s">
        <v>12</v>
      </c>
      <c r="H5" s="54">
        <f>C5+'08 25'!C5+'07 25'!C5+'06 25'!C5++'05 25'!C5+'04 25'!C5+'03 25'!C5+'02 25'!C5+'01 25'!C5</f>
        <v>50931</v>
      </c>
      <c r="I5" s="57">
        <f>D5+'08 25'!D5+'07 25'!D5+'06 25'!D5++'05 25'!D5+'04 25'!D5+'03 25'!D5+'02 25'!D5+'01 25'!D5</f>
        <v>1655</v>
      </c>
      <c r="J5" s="52">
        <f>E5+'08 25'!E5+'07 25'!E5+'06 25'!E5++'05 25'!E5+'04 25'!E5+'03 25'!E5+'02 25'!E5+'01 25'!E5</f>
        <v>30420</v>
      </c>
      <c r="K5" s="45">
        <f>F5+'08 25'!F5+'07 25'!F5+'06 25'!F5++'05 25'!F5+'04 25'!F5+'03 25'!F5+'02 25'!F5+'01 25'!F5</f>
        <v>30341.499999999996</v>
      </c>
      <c r="L5" s="43"/>
      <c r="M5" s="36"/>
      <c r="N5" s="36"/>
      <c r="O5" s="36"/>
      <c r="P5" s="36"/>
      <c r="Q5" s="36"/>
      <c r="R5" s="36"/>
      <c r="S5" s="36"/>
      <c r="T5" s="36"/>
      <c r="U5" s="36"/>
    </row>
    <row r="6" spans="1:21" s="1" customFormat="1" ht="6.75" customHeight="1" x14ac:dyDescent="0.25">
      <c r="A6" s="11"/>
      <c r="B6" s="12"/>
      <c r="C6" s="13"/>
      <c r="D6" s="14"/>
      <c r="E6" s="14"/>
      <c r="F6" s="14"/>
      <c r="G6" s="13"/>
      <c r="H6" s="43"/>
      <c r="I6" s="43"/>
      <c r="J6" s="43"/>
      <c r="K6" s="43"/>
      <c r="L6" s="43"/>
      <c r="M6" s="36"/>
      <c r="N6" s="36"/>
      <c r="O6" s="36"/>
      <c r="P6" s="36"/>
      <c r="Q6" s="36"/>
      <c r="R6" s="36"/>
      <c r="S6" s="36"/>
      <c r="T6" s="36"/>
      <c r="U6" s="36"/>
    </row>
    <row r="7" spans="1:21" s="1" customFormat="1" x14ac:dyDescent="0.25">
      <c r="A7" s="78" t="s">
        <v>37</v>
      </c>
      <c r="B7" s="78"/>
      <c r="C7" s="78"/>
      <c r="D7" s="78"/>
      <c r="E7" s="78"/>
      <c r="F7" s="78"/>
      <c r="G7" s="78"/>
      <c r="H7" s="54"/>
      <c r="I7" s="57"/>
      <c r="J7" s="55"/>
      <c r="K7" s="45"/>
      <c r="L7" s="43"/>
      <c r="M7" s="36"/>
      <c r="N7" s="36"/>
      <c r="O7" s="36"/>
      <c r="P7" s="36"/>
      <c r="Q7" s="36"/>
      <c r="R7" s="36"/>
      <c r="S7" s="36"/>
      <c r="T7" s="36"/>
      <c r="U7" s="36"/>
    </row>
    <row r="8" spans="1:21" s="1" customFormat="1" ht="4.5" customHeight="1" x14ac:dyDescent="0.25">
      <c r="A8" s="15"/>
      <c r="B8" s="16"/>
      <c r="C8" s="15"/>
      <c r="D8" s="15"/>
      <c r="E8" s="17"/>
      <c r="F8" s="15"/>
      <c r="G8" s="15"/>
      <c r="H8" s="43"/>
      <c r="I8" s="43"/>
      <c r="J8" s="43"/>
      <c r="K8" s="43"/>
      <c r="L8" s="43"/>
      <c r="M8" s="36"/>
      <c r="N8" s="36"/>
      <c r="O8" s="36"/>
      <c r="P8" s="36"/>
      <c r="Q8" s="36"/>
      <c r="R8" s="36"/>
      <c r="S8" s="36"/>
      <c r="T8" s="36"/>
      <c r="U8" s="36"/>
    </row>
    <row r="9" spans="1:21" s="1" customFormat="1" ht="25.5" x14ac:dyDescent="0.25">
      <c r="A9" s="64" t="s">
        <v>4</v>
      </c>
      <c r="B9" s="64" t="s">
        <v>14</v>
      </c>
      <c r="C9" s="64" t="s">
        <v>15</v>
      </c>
      <c r="D9" s="64" t="s">
        <v>16</v>
      </c>
      <c r="E9" s="79" t="s">
        <v>17</v>
      </c>
      <c r="F9" s="79"/>
      <c r="G9" s="64" t="s">
        <v>10</v>
      </c>
      <c r="H9" s="54"/>
      <c r="I9" s="57"/>
      <c r="J9" s="56"/>
      <c r="K9" s="50"/>
      <c r="L9" s="43"/>
      <c r="M9" s="36"/>
      <c r="N9" s="36"/>
      <c r="O9" s="36"/>
      <c r="P9" s="36"/>
      <c r="Q9" s="36"/>
      <c r="R9" s="36"/>
      <c r="S9" s="36"/>
      <c r="T9" s="36"/>
      <c r="U9" s="36"/>
    </row>
    <row r="10" spans="1:21" s="1" customFormat="1" ht="29.25" customHeight="1" x14ac:dyDescent="0.2">
      <c r="A10" s="18">
        <v>1</v>
      </c>
      <c r="B10" s="18" t="s">
        <v>18</v>
      </c>
      <c r="C10" s="19">
        <v>6</v>
      </c>
      <c r="D10" s="19">
        <v>9714</v>
      </c>
      <c r="E10" s="75" t="s">
        <v>19</v>
      </c>
      <c r="F10" s="76"/>
      <c r="G10" s="20"/>
      <c r="H10" s="45"/>
      <c r="I10" s="41"/>
      <c r="J10" s="43"/>
      <c r="K10" s="43"/>
      <c r="L10" s="43"/>
      <c r="M10" s="36"/>
      <c r="N10" s="36"/>
      <c r="O10" s="36"/>
      <c r="P10" s="36"/>
      <c r="Q10" s="36"/>
      <c r="R10" s="36"/>
      <c r="S10" s="36"/>
      <c r="T10" s="36"/>
      <c r="U10" s="36"/>
    </row>
    <row r="11" spans="1:21" s="1" customFormat="1" ht="29.25" customHeight="1" x14ac:dyDescent="0.2">
      <c r="A11" s="18">
        <v>2</v>
      </c>
      <c r="B11" s="18" t="s">
        <v>18</v>
      </c>
      <c r="C11" s="19">
        <v>63</v>
      </c>
      <c r="D11" s="19">
        <v>9714</v>
      </c>
      <c r="E11" s="75" t="s">
        <v>19</v>
      </c>
      <c r="F11" s="76"/>
      <c r="G11" s="20"/>
      <c r="H11" s="43"/>
      <c r="I11" s="41"/>
      <c r="J11" s="45"/>
      <c r="K11" s="43"/>
      <c r="L11" s="43"/>
      <c r="M11" s="36"/>
      <c r="N11" s="36"/>
      <c r="O11" s="36"/>
      <c r="P11" s="36"/>
      <c r="Q11" s="36"/>
      <c r="R11" s="36"/>
      <c r="S11" s="36"/>
      <c r="T11" s="36"/>
      <c r="U11" s="36"/>
    </row>
    <row r="12" spans="1:21" s="1" customFormat="1" ht="29.25" customHeight="1" x14ac:dyDescent="0.2">
      <c r="A12" s="18">
        <v>3</v>
      </c>
      <c r="B12" s="18" t="s">
        <v>18</v>
      </c>
      <c r="C12" s="19">
        <v>90</v>
      </c>
      <c r="D12" s="19">
        <v>9714</v>
      </c>
      <c r="E12" s="75" t="s">
        <v>19</v>
      </c>
      <c r="F12" s="76"/>
      <c r="G12" s="20"/>
      <c r="H12" s="43"/>
      <c r="I12" s="41"/>
      <c r="J12" s="45"/>
      <c r="K12" s="43"/>
      <c r="L12" s="43"/>
      <c r="M12" s="36"/>
      <c r="N12" s="36"/>
      <c r="O12" s="36"/>
      <c r="P12" s="36"/>
      <c r="Q12" s="36"/>
      <c r="R12" s="36"/>
      <c r="S12" s="36"/>
      <c r="T12" s="36"/>
      <c r="U12" s="36"/>
    </row>
    <row r="13" spans="1:21" s="1" customFormat="1" ht="29.25" customHeight="1" x14ac:dyDescent="0.2">
      <c r="A13" s="18">
        <v>4</v>
      </c>
      <c r="B13" s="18" t="s">
        <v>18</v>
      </c>
      <c r="C13" s="19">
        <v>58</v>
      </c>
      <c r="D13" s="19">
        <v>9714</v>
      </c>
      <c r="E13" s="75" t="s">
        <v>19</v>
      </c>
      <c r="F13" s="76"/>
      <c r="G13" s="20"/>
      <c r="H13" s="43"/>
      <c r="I13" s="41"/>
      <c r="J13" s="45"/>
      <c r="K13" s="43"/>
      <c r="L13" s="43"/>
      <c r="M13" s="36"/>
      <c r="N13" s="36"/>
      <c r="O13" s="36"/>
      <c r="P13" s="36"/>
      <c r="Q13" s="36"/>
      <c r="R13" s="36"/>
      <c r="S13" s="36"/>
      <c r="T13" s="36"/>
      <c r="U13" s="36"/>
    </row>
    <row r="14" spans="1:21" s="1" customFormat="1" ht="29.25" customHeight="1" x14ac:dyDescent="0.2">
      <c r="A14" s="18">
        <v>5</v>
      </c>
      <c r="B14" s="18" t="s">
        <v>18</v>
      </c>
      <c r="C14" s="19">
        <v>4</v>
      </c>
      <c r="D14" s="19">
        <v>9714</v>
      </c>
      <c r="E14" s="75" t="s">
        <v>19</v>
      </c>
      <c r="F14" s="76"/>
      <c r="G14" s="20"/>
      <c r="H14" s="43"/>
      <c r="I14" s="41"/>
      <c r="J14" s="45"/>
      <c r="K14" s="43"/>
      <c r="L14" s="43"/>
      <c r="M14" s="36"/>
      <c r="N14" s="36"/>
      <c r="O14" s="36"/>
      <c r="P14" s="36"/>
      <c r="Q14" s="36"/>
      <c r="R14" s="36"/>
      <c r="S14" s="36"/>
      <c r="T14" s="36"/>
      <c r="U14" s="36"/>
    </row>
    <row r="15" spans="1:21" s="1" customFormat="1" ht="29.25" customHeight="1" x14ac:dyDescent="0.2">
      <c r="A15" s="18">
        <v>6</v>
      </c>
      <c r="B15" s="18" t="s">
        <v>18</v>
      </c>
      <c r="C15" s="19">
        <v>20</v>
      </c>
      <c r="D15" s="19">
        <v>9714</v>
      </c>
      <c r="E15" s="75" t="s">
        <v>19</v>
      </c>
      <c r="F15" s="76"/>
      <c r="G15" s="20"/>
      <c r="H15" s="43"/>
      <c r="I15" s="41"/>
      <c r="J15" s="43"/>
      <c r="K15" s="43"/>
      <c r="L15" s="43"/>
      <c r="M15" s="36"/>
      <c r="N15" s="36"/>
      <c r="O15" s="36"/>
      <c r="P15" s="36"/>
      <c r="Q15" s="36"/>
      <c r="R15" s="36"/>
      <c r="S15" s="36"/>
      <c r="T15" s="36"/>
      <c r="U15" s="36"/>
    </row>
    <row r="16" spans="1:21" s="1" customFormat="1" ht="29.25" customHeight="1" x14ac:dyDescent="0.2">
      <c r="A16" s="18">
        <v>7</v>
      </c>
      <c r="B16" s="18" t="s">
        <v>18</v>
      </c>
      <c r="C16" s="19">
        <v>50</v>
      </c>
      <c r="D16" s="19">
        <v>9714</v>
      </c>
      <c r="E16" s="75" t="s">
        <v>19</v>
      </c>
      <c r="F16" s="76"/>
      <c r="G16" s="20"/>
      <c r="H16" s="43"/>
      <c r="I16" s="41"/>
      <c r="J16" s="45"/>
      <c r="K16" s="43"/>
      <c r="L16" s="43"/>
      <c r="M16" s="36"/>
      <c r="N16" s="36"/>
      <c r="O16" s="36"/>
      <c r="P16" s="36"/>
      <c r="Q16" s="36"/>
      <c r="R16" s="36"/>
      <c r="S16" s="36"/>
      <c r="T16" s="36"/>
      <c r="U16" s="36"/>
    </row>
    <row r="17" spans="1:21" s="1" customFormat="1" ht="29.25" customHeight="1" x14ac:dyDescent="0.2">
      <c r="A17" s="18">
        <v>8</v>
      </c>
      <c r="B17" s="18" t="s">
        <v>18</v>
      </c>
      <c r="C17" s="19">
        <v>30</v>
      </c>
      <c r="D17" s="19">
        <v>9714</v>
      </c>
      <c r="E17" s="75" t="s">
        <v>19</v>
      </c>
      <c r="F17" s="76"/>
      <c r="G17" s="20"/>
      <c r="H17" s="43"/>
      <c r="I17" s="41"/>
      <c r="J17" s="45"/>
      <c r="K17" s="43"/>
      <c r="L17" s="43"/>
      <c r="M17" s="36"/>
      <c r="N17" s="36"/>
      <c r="O17" s="36"/>
      <c r="P17" s="36"/>
      <c r="Q17" s="36"/>
      <c r="R17" s="36"/>
      <c r="S17" s="36"/>
      <c r="T17" s="36"/>
      <c r="U17" s="36"/>
    </row>
    <row r="18" spans="1:21" s="1" customFormat="1" ht="29.25" customHeight="1" x14ac:dyDescent="0.2">
      <c r="A18" s="18">
        <v>9</v>
      </c>
      <c r="B18" s="18" t="s">
        <v>18</v>
      </c>
      <c r="C18" s="19">
        <v>31</v>
      </c>
      <c r="D18" s="19">
        <v>9714</v>
      </c>
      <c r="E18" s="75" t="s">
        <v>19</v>
      </c>
      <c r="F18" s="76"/>
      <c r="G18" s="20"/>
      <c r="H18" s="43"/>
      <c r="I18" s="41"/>
      <c r="J18" s="45"/>
      <c r="K18" s="43"/>
      <c r="L18" s="43"/>
      <c r="M18" s="36"/>
      <c r="N18" s="36"/>
      <c r="O18" s="36"/>
      <c r="P18" s="36"/>
      <c r="Q18" s="36"/>
      <c r="R18" s="36"/>
      <c r="S18" s="36"/>
      <c r="T18" s="36"/>
      <c r="U18" s="36"/>
    </row>
    <row r="19" spans="1:21" s="1" customFormat="1" ht="29.25" customHeight="1" x14ac:dyDescent="0.2">
      <c r="A19" s="18">
        <v>10</v>
      </c>
      <c r="B19" s="18" t="s">
        <v>18</v>
      </c>
      <c r="C19" s="19">
        <v>24</v>
      </c>
      <c r="D19" s="19">
        <v>9714</v>
      </c>
      <c r="E19" s="75" t="s">
        <v>19</v>
      </c>
      <c r="F19" s="76"/>
      <c r="G19" s="20"/>
      <c r="H19" s="43"/>
      <c r="I19" s="41"/>
      <c r="J19" s="45"/>
      <c r="K19" s="43"/>
      <c r="L19" s="43"/>
      <c r="M19" s="36"/>
      <c r="N19" s="36"/>
      <c r="O19" s="36"/>
      <c r="P19" s="36"/>
      <c r="Q19" s="36"/>
      <c r="R19" s="36"/>
      <c r="S19" s="36"/>
      <c r="T19" s="36"/>
      <c r="U19" s="36"/>
    </row>
    <row r="20" spans="1:21" s="1" customFormat="1" ht="29.25" customHeight="1" x14ac:dyDescent="0.2">
      <c r="A20" s="18">
        <v>11</v>
      </c>
      <c r="B20" s="18" t="s">
        <v>18</v>
      </c>
      <c r="C20" s="19">
        <v>35</v>
      </c>
      <c r="D20" s="19">
        <v>9714</v>
      </c>
      <c r="E20" s="75" t="s">
        <v>19</v>
      </c>
      <c r="F20" s="76"/>
      <c r="G20" s="20"/>
      <c r="H20" s="43"/>
      <c r="I20" s="41"/>
      <c r="J20" s="45"/>
      <c r="K20" s="43"/>
      <c r="L20" s="43"/>
      <c r="M20" s="36"/>
      <c r="N20" s="36"/>
      <c r="O20" s="36"/>
      <c r="P20" s="36"/>
      <c r="Q20" s="36"/>
      <c r="R20" s="36"/>
      <c r="S20" s="36"/>
      <c r="T20" s="36"/>
      <c r="U20" s="36"/>
    </row>
    <row r="21" spans="1:21" s="1" customFormat="1" ht="29.25" customHeight="1" x14ac:dyDescent="0.2">
      <c r="A21" s="18">
        <v>12</v>
      </c>
      <c r="B21" s="18" t="s">
        <v>18</v>
      </c>
      <c r="C21" s="19">
        <v>30</v>
      </c>
      <c r="D21" s="19">
        <v>9714</v>
      </c>
      <c r="E21" s="75" t="s">
        <v>19</v>
      </c>
      <c r="F21" s="76"/>
      <c r="G21" s="20"/>
      <c r="H21" s="43"/>
      <c r="I21" s="41"/>
      <c r="J21" s="43"/>
      <c r="K21" s="43"/>
      <c r="L21" s="43"/>
      <c r="M21" s="36"/>
      <c r="N21" s="36"/>
      <c r="O21" s="36"/>
      <c r="P21" s="36"/>
      <c r="Q21" s="36"/>
      <c r="R21" s="36"/>
      <c r="S21" s="36"/>
      <c r="T21" s="36"/>
      <c r="U21" s="36"/>
    </row>
    <row r="22" spans="1:21" s="1" customFormat="1" ht="29.25" customHeight="1" x14ac:dyDescent="0.2">
      <c r="A22" s="18">
        <v>13</v>
      </c>
      <c r="B22" s="18" t="s">
        <v>18</v>
      </c>
      <c r="C22" s="19">
        <v>30</v>
      </c>
      <c r="D22" s="19">
        <v>9714</v>
      </c>
      <c r="E22" s="75" t="s">
        <v>19</v>
      </c>
      <c r="F22" s="76"/>
      <c r="G22" s="20"/>
      <c r="H22" s="43"/>
      <c r="I22" s="41"/>
      <c r="J22" s="43"/>
      <c r="K22" s="43"/>
      <c r="L22" s="43"/>
      <c r="M22" s="36"/>
      <c r="N22" s="36"/>
      <c r="O22" s="36"/>
      <c r="P22" s="36"/>
      <c r="Q22" s="36"/>
      <c r="R22" s="36"/>
      <c r="S22" s="36"/>
      <c r="T22" s="36"/>
      <c r="U22" s="36"/>
    </row>
    <row r="23" spans="1:21" s="1" customFormat="1" ht="29.25" customHeight="1" x14ac:dyDescent="0.2">
      <c r="A23" s="18">
        <v>14</v>
      </c>
      <c r="B23" s="18" t="s">
        <v>18</v>
      </c>
      <c r="C23" s="19">
        <v>37</v>
      </c>
      <c r="D23" s="19">
        <v>9714</v>
      </c>
      <c r="E23" s="75" t="s">
        <v>19</v>
      </c>
      <c r="F23" s="76"/>
      <c r="G23" s="20"/>
      <c r="H23" s="43"/>
      <c r="I23" s="41"/>
      <c r="J23" s="45"/>
      <c r="K23" s="43"/>
      <c r="L23" s="43"/>
      <c r="M23" s="36"/>
      <c r="N23" s="36"/>
      <c r="O23" s="36"/>
      <c r="P23" s="36"/>
      <c r="Q23" s="36"/>
      <c r="R23" s="36"/>
      <c r="S23" s="36"/>
      <c r="T23" s="36"/>
      <c r="U23" s="36"/>
    </row>
    <row r="24" spans="1:21" s="1" customFormat="1" ht="29.25" customHeight="1" x14ac:dyDescent="0.2">
      <c r="A24" s="18">
        <v>15</v>
      </c>
      <c r="B24" s="18" t="s">
        <v>18</v>
      </c>
      <c r="C24" s="19">
        <v>4</v>
      </c>
      <c r="D24" s="19">
        <v>9714</v>
      </c>
      <c r="E24" s="75" t="s">
        <v>19</v>
      </c>
      <c r="F24" s="76"/>
      <c r="G24" s="20"/>
      <c r="H24" s="43"/>
      <c r="I24" s="41"/>
      <c r="J24" s="45"/>
      <c r="K24" s="43"/>
      <c r="L24" s="43"/>
      <c r="M24" s="36"/>
      <c r="N24" s="36"/>
      <c r="O24" s="36"/>
      <c r="P24" s="36"/>
      <c r="Q24" s="36"/>
      <c r="R24" s="36"/>
      <c r="S24" s="36"/>
      <c r="T24" s="36"/>
      <c r="U24" s="36"/>
    </row>
    <row r="25" spans="1:21" s="1" customFormat="1" ht="29.25" customHeight="1" x14ac:dyDescent="0.2">
      <c r="A25" s="18">
        <v>16</v>
      </c>
      <c r="B25" s="18" t="s">
        <v>18</v>
      </c>
      <c r="C25" s="19">
        <v>20</v>
      </c>
      <c r="D25" s="19">
        <v>9714</v>
      </c>
      <c r="E25" s="75" t="s">
        <v>19</v>
      </c>
      <c r="F25" s="76"/>
      <c r="G25" s="20"/>
      <c r="H25" s="43"/>
      <c r="I25" s="41"/>
      <c r="J25" s="45"/>
      <c r="K25" s="43"/>
      <c r="L25" s="43"/>
      <c r="M25" s="36"/>
      <c r="N25" s="36"/>
      <c r="O25" s="36"/>
      <c r="P25" s="36"/>
      <c r="Q25" s="36"/>
      <c r="R25" s="36"/>
      <c r="S25" s="36"/>
      <c r="T25" s="36"/>
      <c r="U25" s="36"/>
    </row>
    <row r="26" spans="1:21" s="1" customFormat="1" ht="29.25" customHeight="1" x14ac:dyDescent="0.2">
      <c r="A26" s="18">
        <v>17</v>
      </c>
      <c r="B26" s="18" t="s">
        <v>18</v>
      </c>
      <c r="C26" s="19">
        <v>40</v>
      </c>
      <c r="D26" s="19">
        <v>9714</v>
      </c>
      <c r="E26" s="75" t="s">
        <v>19</v>
      </c>
      <c r="F26" s="76"/>
      <c r="G26" s="20"/>
      <c r="H26" s="45"/>
      <c r="I26" s="41"/>
      <c r="J26" s="43"/>
      <c r="K26" s="43"/>
      <c r="L26" s="43"/>
      <c r="M26" s="36"/>
      <c r="N26" s="36"/>
      <c r="O26" s="36"/>
      <c r="P26" s="36"/>
      <c r="Q26" s="36"/>
      <c r="R26" s="36"/>
      <c r="S26" s="36"/>
      <c r="T26" s="36"/>
      <c r="U26" s="36"/>
    </row>
    <row r="27" spans="1:21" s="1" customFormat="1" ht="29.25" customHeight="1" x14ac:dyDescent="0.2">
      <c r="A27" s="18">
        <v>18</v>
      </c>
      <c r="B27" s="18" t="s">
        <v>18</v>
      </c>
      <c r="C27" s="19">
        <v>150</v>
      </c>
      <c r="D27" s="19">
        <v>9714</v>
      </c>
      <c r="E27" s="75" t="s">
        <v>19</v>
      </c>
      <c r="F27" s="76"/>
      <c r="G27" s="20"/>
      <c r="H27" s="43"/>
      <c r="I27" s="41"/>
      <c r="J27" s="45"/>
      <c r="K27" s="43"/>
      <c r="L27" s="43"/>
      <c r="M27" s="36"/>
      <c r="N27" s="36"/>
      <c r="O27" s="36"/>
      <c r="P27" s="36"/>
      <c r="Q27" s="36"/>
      <c r="R27" s="36"/>
      <c r="S27" s="36"/>
      <c r="T27" s="36"/>
      <c r="U27" s="36"/>
    </row>
    <row r="28" spans="1:21" s="1" customFormat="1" ht="29.25" customHeight="1" x14ac:dyDescent="0.2">
      <c r="A28" s="18">
        <v>19</v>
      </c>
      <c r="B28" s="18" t="s">
        <v>18</v>
      </c>
      <c r="C28" s="19">
        <v>100</v>
      </c>
      <c r="D28" s="19">
        <v>9714</v>
      </c>
      <c r="E28" s="75" t="s">
        <v>19</v>
      </c>
      <c r="F28" s="76"/>
      <c r="G28" s="20"/>
      <c r="H28" s="43"/>
      <c r="I28" s="41"/>
      <c r="J28" s="45"/>
      <c r="K28" s="43"/>
      <c r="L28" s="43"/>
      <c r="M28" s="36"/>
      <c r="N28" s="36"/>
      <c r="O28" s="36"/>
      <c r="P28" s="36"/>
      <c r="Q28" s="36"/>
      <c r="R28" s="36"/>
      <c r="S28" s="36"/>
      <c r="T28" s="36"/>
      <c r="U28" s="36"/>
    </row>
    <row r="29" spans="1:21" s="1" customFormat="1" ht="29.25" customHeight="1" x14ac:dyDescent="0.2">
      <c r="A29" s="18">
        <v>20</v>
      </c>
      <c r="B29" s="18" t="s">
        <v>18</v>
      </c>
      <c r="C29" s="19">
        <v>450</v>
      </c>
      <c r="D29" s="19">
        <v>9714</v>
      </c>
      <c r="E29" s="75" t="s">
        <v>19</v>
      </c>
      <c r="F29" s="76"/>
      <c r="G29" s="20"/>
      <c r="H29" s="43"/>
      <c r="I29" s="41"/>
      <c r="J29" s="45"/>
      <c r="K29" s="43"/>
      <c r="L29" s="43"/>
      <c r="M29" s="36"/>
      <c r="N29" s="36"/>
      <c r="O29" s="36"/>
      <c r="P29" s="36"/>
      <c r="Q29" s="36"/>
      <c r="R29" s="36"/>
      <c r="S29" s="36"/>
      <c r="T29" s="36"/>
      <c r="U29" s="36"/>
    </row>
    <row r="30" spans="1:21" s="1" customFormat="1" ht="29.25" customHeight="1" x14ac:dyDescent="0.2">
      <c r="A30" s="18">
        <v>21</v>
      </c>
      <c r="B30" s="18" t="s">
        <v>18</v>
      </c>
      <c r="C30" s="19">
        <v>70</v>
      </c>
      <c r="D30" s="19">
        <v>9714</v>
      </c>
      <c r="E30" s="75" t="s">
        <v>19</v>
      </c>
      <c r="F30" s="76"/>
      <c r="G30" s="20"/>
      <c r="H30" s="43"/>
      <c r="I30" s="41"/>
      <c r="J30" s="45"/>
      <c r="K30" s="43"/>
      <c r="L30" s="43"/>
      <c r="M30" s="36"/>
      <c r="N30" s="36"/>
      <c r="O30" s="36"/>
      <c r="P30" s="36"/>
      <c r="Q30" s="36"/>
      <c r="R30" s="36"/>
      <c r="S30" s="36"/>
      <c r="T30" s="36"/>
      <c r="U30" s="36"/>
    </row>
    <row r="31" spans="1:21" s="1" customFormat="1" ht="29.25" customHeight="1" x14ac:dyDescent="0.2">
      <c r="A31" s="18">
        <v>22</v>
      </c>
      <c r="B31" s="18" t="s">
        <v>18</v>
      </c>
      <c r="C31" s="19">
        <v>650</v>
      </c>
      <c r="D31" s="19">
        <v>9714</v>
      </c>
      <c r="E31" s="75" t="s">
        <v>19</v>
      </c>
      <c r="F31" s="76"/>
      <c r="G31" s="20"/>
      <c r="H31" s="43"/>
      <c r="I31" s="41"/>
      <c r="J31" s="43"/>
      <c r="K31" s="43"/>
      <c r="L31" s="43"/>
      <c r="M31" s="36"/>
      <c r="N31" s="36"/>
      <c r="O31" s="36"/>
      <c r="P31" s="36"/>
      <c r="Q31" s="36"/>
      <c r="R31" s="36"/>
      <c r="S31" s="36"/>
      <c r="T31" s="36"/>
      <c r="U31" s="36"/>
    </row>
    <row r="32" spans="1:21" s="1" customFormat="1" ht="29.25" customHeight="1" x14ac:dyDescent="0.2">
      <c r="A32" s="18">
        <v>23</v>
      </c>
      <c r="B32" s="18" t="s">
        <v>18</v>
      </c>
      <c r="C32" s="19">
        <v>225</v>
      </c>
      <c r="D32" s="19">
        <v>9714</v>
      </c>
      <c r="E32" s="75" t="s">
        <v>19</v>
      </c>
      <c r="F32" s="76"/>
      <c r="G32" s="20"/>
      <c r="H32" s="43"/>
      <c r="I32" s="41"/>
      <c r="J32" s="43"/>
      <c r="K32" s="43"/>
      <c r="L32" s="43"/>
      <c r="M32" s="36"/>
      <c r="N32" s="36"/>
      <c r="O32" s="36"/>
      <c r="P32" s="36"/>
      <c r="Q32" s="36"/>
      <c r="R32" s="36"/>
      <c r="S32" s="36"/>
      <c r="T32" s="36"/>
      <c r="U32" s="36"/>
    </row>
    <row r="33" spans="1:12" s="42" customFormat="1" x14ac:dyDescent="0.25">
      <c r="A33" s="36">
        <v>23</v>
      </c>
      <c r="B33" s="37"/>
      <c r="C33" s="38">
        <f>SUM(C10:C32)</f>
        <v>2217</v>
      </c>
      <c r="D33" s="38">
        <f>SUM(D10:D32)</f>
        <v>223422</v>
      </c>
      <c r="E33" s="39"/>
      <c r="F33" s="36"/>
      <c r="G33" s="36"/>
      <c r="H33" s="40"/>
      <c r="I33" s="41"/>
      <c r="J33" s="40"/>
      <c r="K33" s="40"/>
      <c r="L33" s="40"/>
    </row>
    <row r="34" spans="1:12" s="40" customFormat="1" x14ac:dyDescent="0.25">
      <c r="A34" s="43"/>
      <c r="B34" s="44"/>
      <c r="C34" s="45"/>
      <c r="D34" s="45"/>
      <c r="E34" s="46"/>
      <c r="F34" s="43"/>
      <c r="G34" s="43"/>
    </row>
    <row r="35" spans="1:12" s="40" customFormat="1" x14ac:dyDescent="0.25">
      <c r="A35" s="51">
        <f>A33+'08 25'!A32+'07 25'!A56+'06 25'!A40++'05 25'!A35+'04 25'!A56+'03 25'!A64+'02 25'!A29+'01 25'!A44</f>
        <v>299</v>
      </c>
      <c r="B35" s="43"/>
      <c r="C35" s="52">
        <f>C33+'08 25'!C32+'07 25'!C56+'06 25'!C40++'05 25'!C35+'04 25'!C56+'03 25'!C64+'02 25'!C29+'01 25'!C44</f>
        <v>30420</v>
      </c>
      <c r="D35" s="53">
        <f>D33+'08 25'!D32+'07 25'!D56+'06 25'!D40++'05 25'!D35+'04 25'!D56+'03 25'!D64+'02 25'!D29+'01 25'!D44</f>
        <v>2904486</v>
      </c>
      <c r="E35" s="46"/>
      <c r="F35" s="43"/>
      <c r="G35" s="43"/>
    </row>
    <row r="36" spans="1:12" s="40" customFormat="1" x14ac:dyDescent="0.25">
      <c r="A36" s="43"/>
      <c r="B36" s="44"/>
      <c r="C36" s="52"/>
      <c r="D36" s="53"/>
      <c r="E36" s="46"/>
      <c r="F36" s="43"/>
      <c r="G36" s="43"/>
    </row>
    <row r="37" spans="1:12" s="42" customFormat="1" x14ac:dyDescent="0.25">
      <c r="A37" s="36"/>
      <c r="B37" s="47"/>
      <c r="C37" s="36"/>
      <c r="D37" s="36"/>
      <c r="E37" s="39"/>
      <c r="F37" s="36"/>
      <c r="G37" s="36"/>
      <c r="H37" s="40"/>
      <c r="I37" s="40"/>
      <c r="J37" s="40"/>
      <c r="K37" s="40"/>
      <c r="L37" s="40"/>
    </row>
    <row r="38" spans="1:12" s="42" customFormat="1" x14ac:dyDescent="0.25">
      <c r="A38" s="36"/>
      <c r="B38" s="47"/>
      <c r="C38" s="36"/>
      <c r="D38" s="36"/>
      <c r="E38" s="39"/>
      <c r="F38" s="36"/>
      <c r="G38" s="36"/>
      <c r="H38" s="40"/>
      <c r="I38" s="40"/>
      <c r="J38" s="40"/>
      <c r="K38" s="40"/>
      <c r="L38" s="40"/>
    </row>
    <row r="39" spans="1:12" s="42" customFormat="1" x14ac:dyDescent="0.25">
      <c r="A39" s="36"/>
      <c r="B39" s="47"/>
      <c r="C39" s="36"/>
      <c r="D39" s="36"/>
      <c r="E39" s="39"/>
      <c r="F39" s="36"/>
      <c r="G39" s="36"/>
      <c r="H39" s="40"/>
      <c r="I39" s="40"/>
      <c r="J39" s="40"/>
      <c r="K39" s="40"/>
      <c r="L39" s="40"/>
    </row>
    <row r="40" spans="1:12" s="42" customFormat="1" x14ac:dyDescent="0.25">
      <c r="A40" s="36"/>
      <c r="B40" s="47"/>
      <c r="C40" s="36"/>
      <c r="D40" s="36"/>
      <c r="E40" s="39"/>
      <c r="F40" s="36"/>
      <c r="G40" s="36"/>
      <c r="H40" s="40"/>
      <c r="I40" s="40"/>
      <c r="J40" s="40"/>
      <c r="K40" s="40"/>
      <c r="L40" s="40"/>
    </row>
  </sheetData>
  <mergeCells count="26">
    <mergeCell ref="E12:F12"/>
    <mergeCell ref="A1:G1"/>
    <mergeCell ref="A7:G7"/>
    <mergeCell ref="E9:F9"/>
    <mergeCell ref="E10:F10"/>
    <mergeCell ref="E11:F11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32:F32"/>
    <mergeCell ref="E31:F31"/>
    <mergeCell ref="E25:F25"/>
    <mergeCell ref="E26:F26"/>
    <mergeCell ref="E27:F27"/>
    <mergeCell ref="E28:F28"/>
    <mergeCell ref="E29:F29"/>
    <mergeCell ref="E30:F30"/>
  </mergeCells>
  <pageMargins left="0.31496062992125984" right="0.31496062992125984" top="0.74803149606299213" bottom="0.74803149606299213" header="0.31496062992125984" footer="0.31496062992125984"/>
  <pageSetup paperSize="9" scale="8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01 25</vt:lpstr>
      <vt:lpstr>02 25</vt:lpstr>
      <vt:lpstr>03 25</vt:lpstr>
      <vt:lpstr>04 25</vt:lpstr>
      <vt:lpstr>05 25</vt:lpstr>
      <vt:lpstr>06 25</vt:lpstr>
      <vt:lpstr>07 25</vt:lpstr>
      <vt:lpstr>08 25</vt:lpstr>
      <vt:lpstr>09 25</vt:lpstr>
      <vt:lpstr>10 25</vt:lpstr>
      <vt:lpstr>11 25</vt:lpstr>
      <vt:lpstr>12 25</vt:lpstr>
      <vt:lpstr>'02 25'!Область_печати</vt:lpstr>
      <vt:lpstr>'03 25'!Область_печати</vt:lpstr>
      <vt:lpstr>'04 25'!Область_печати</vt:lpstr>
      <vt:lpstr>'05 25'!Область_печати</vt:lpstr>
      <vt:lpstr>'06 25'!Область_печати</vt:lpstr>
      <vt:lpstr>'07 25'!Область_печати</vt:lpstr>
      <vt:lpstr>'08 25'!Область_печати</vt:lpstr>
      <vt:lpstr>'09 25'!Область_печати</vt:lpstr>
      <vt:lpstr>'10 25'!Область_печати</vt:lpstr>
      <vt:lpstr>'11 25'!Область_печати</vt:lpstr>
      <vt:lpstr>'12 25'!Область_печати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Безгачева</dc:creator>
  <cp:lastModifiedBy>PTO_ingeneer4</cp:lastModifiedBy>
  <cp:lastPrinted>2026-01-27T05:30:02Z</cp:lastPrinted>
  <dcterms:created xsi:type="dcterms:W3CDTF">2022-02-07T03:20:19Z</dcterms:created>
  <dcterms:modified xsi:type="dcterms:W3CDTF">2026-01-27T05:34:50Z</dcterms:modified>
</cp:coreProperties>
</file>